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611B7A99-7BE0-4A1D-B7CA-9665B37F9D1D}" xr6:coauthVersionLast="47" xr6:coauthVersionMax="47" xr10:uidLastSave="{00000000-0000-0000-0000-000000000000}"/>
  <workbookProtection workbookAlgorithmName="SHA-512" workbookHashValue="tzEGQe9oT77+8t2qVjDFseIPLYb9607dd0ecaEdCYszK0wdJllRV0K2fjDfiiTArwb4tOPZtU7DfjXExZwNj2Q==" workbookSaltValue="mnShHAvwnhL/5sPmbPIu1Q==" workbookSpinCount="100000" lockStructure="1"/>
  <bookViews>
    <workbookView xWindow="-120" yWindow="-120" windowWidth="38640" windowHeight="21240" activeTab="3" xr2:uid="{9742D9FA-128B-49A7-8124-E5A55D4ACD45}"/>
  </bookViews>
  <sheets>
    <sheet name="Introduction" sheetId="23" r:id="rId1"/>
    <sheet name="Assessment Result" sheetId="27" r:id="rId2"/>
    <sheet name="Assessment Result for Public" sheetId="30" r:id="rId3"/>
    <sheet name="#1" sheetId="3" r:id="rId4"/>
    <sheet name="#2" sheetId="6" r:id="rId5"/>
    <sheet name="#3" sheetId="9" r:id="rId6"/>
    <sheet name="#4" sheetId="10" r:id="rId7"/>
    <sheet name="#5" sheetId="11" r:id="rId8"/>
    <sheet name="#6" sheetId="12" r:id="rId9"/>
    <sheet name="#7" sheetId="13" r:id="rId10"/>
    <sheet name="#8" sheetId="14" r:id="rId11"/>
    <sheet name="#9" sheetId="15" r:id="rId12"/>
    <sheet name="#10" sheetId="16" r:id="rId13"/>
    <sheet name="#11" sheetId="17" r:id="rId14"/>
    <sheet name="#12" sheetId="18" r:id="rId15"/>
    <sheet name="#13" sheetId="19" r:id="rId16"/>
    <sheet name="#14" sheetId="20" r:id="rId17"/>
    <sheet name="#15" sheetId="21" r:id="rId18"/>
    <sheet name="#16" sheetId="22" r:id="rId19"/>
    <sheet name="Terms" sheetId="29" r:id="rId20"/>
    <sheet name="Assessment Item List" sheetId="2" state="hidden" r:id="rId21"/>
    <sheet name="Selections" sheetId="26" state="hidden" r:id="rId22"/>
  </sheets>
  <definedNames>
    <definedName name="_xlnm._FilterDatabase" localSheetId="20" hidden="1">'Assessment Item List'!$A$1:$G$19</definedName>
    <definedName name="_xlnm._FilterDatabase" localSheetId="19" hidden="1">Terms!$A$1:$B$41</definedName>
    <definedName name="_xlnm.Print_Area" localSheetId="3">'#1'!$A$1:$B$10</definedName>
    <definedName name="_xlnm.Print_Area" localSheetId="12">'#10'!$A$1:$B$10</definedName>
    <definedName name="_xlnm.Print_Area" localSheetId="13">'#11'!$A$1:$B$10</definedName>
    <definedName name="_xlnm.Print_Area" localSheetId="14">'#12'!$A$1:$B$10</definedName>
    <definedName name="_xlnm.Print_Area" localSheetId="15">'#13'!$A$1:$B$11</definedName>
    <definedName name="_xlnm.Print_Area" localSheetId="16">'#14'!$A$1:$B$10</definedName>
    <definedName name="_xlnm.Print_Area" localSheetId="17">'#15'!$A$1:$B$10</definedName>
    <definedName name="_xlnm.Print_Area" localSheetId="18">'#16'!$A$1:$B$10</definedName>
    <definedName name="_xlnm.Print_Area" localSheetId="4">'#2'!$A$1:$B$10</definedName>
    <definedName name="_xlnm.Print_Area" localSheetId="5">'#3'!$A$1:$B$10</definedName>
    <definedName name="_xlnm.Print_Area" localSheetId="6">'#4'!$A$1:$B$10</definedName>
    <definedName name="_xlnm.Print_Area" localSheetId="7">'#5'!$A$1:$B$10</definedName>
    <definedName name="_xlnm.Print_Area" localSheetId="8">'#6'!$A$1:$B$10</definedName>
    <definedName name="_xlnm.Print_Area" localSheetId="9">'#7'!$A$1:$B$10</definedName>
    <definedName name="_xlnm.Print_Area" localSheetId="10">'#8'!$A$1:$B$10</definedName>
    <definedName name="_xlnm.Print_Area" localSheetId="11">'#9'!$A$1:$B$10</definedName>
    <definedName name="_xlnm.Print_Area" localSheetId="1">'Assessment Result'!$A$1:$H$26</definedName>
    <definedName name="_xlnm.Print_Area" localSheetId="2">'Assessment Result for Public'!$A$1:$G$26</definedName>
    <definedName name="_xlnm.Print_Area" localSheetId="0">Introduction!$A$2:$N$109</definedName>
    <definedName name="_xlnm.Print_Area" localSheetId="19">Terms!$A$1:$B$41</definedName>
    <definedName name="_xlnm.Print_Titles" localSheetId="1">'Assessment Result'!$9:$9</definedName>
    <definedName name="_xlnm.Print_Titles" localSheetId="2">'Assessment Result for Public'!$10:$10</definedName>
    <definedName name="_xlnm.Print_Titles" localSheetId="19">Terms!$1:$1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6" i="27" l="1"/>
  <c r="I14" i="27"/>
  <c r="I11" i="27"/>
  <c r="B10" i="17"/>
  <c r="E26" i="30"/>
  <c r="D26" i="30"/>
  <c r="C26" i="30"/>
  <c r="B26" i="30"/>
  <c r="A26" i="30"/>
  <c r="E25" i="30"/>
  <c r="D25" i="30"/>
  <c r="C25" i="30"/>
  <c r="B25" i="30"/>
  <c r="A25" i="30"/>
  <c r="E24" i="30"/>
  <c r="D24" i="30"/>
  <c r="C24" i="30"/>
  <c r="B24" i="30"/>
  <c r="A24" i="30"/>
  <c r="E23" i="30"/>
  <c r="D23" i="30"/>
  <c r="C23" i="30"/>
  <c r="B23" i="30"/>
  <c r="A23" i="30"/>
  <c r="E22" i="30"/>
  <c r="D22" i="30"/>
  <c r="C22" i="30"/>
  <c r="B22" i="30"/>
  <c r="A22" i="30"/>
  <c r="E21" i="30"/>
  <c r="C21" i="30"/>
  <c r="B21" i="30"/>
  <c r="A21" i="30"/>
  <c r="E20" i="30"/>
  <c r="D20" i="30"/>
  <c r="C20" i="30"/>
  <c r="B20" i="30"/>
  <c r="A20" i="30"/>
  <c r="E19" i="30"/>
  <c r="D19" i="30"/>
  <c r="C19" i="30"/>
  <c r="B19" i="30"/>
  <c r="A19" i="30"/>
  <c r="E18" i="30"/>
  <c r="D18" i="30"/>
  <c r="C18" i="30"/>
  <c r="B18" i="30"/>
  <c r="A18" i="30"/>
  <c r="E17" i="30"/>
  <c r="D17" i="30"/>
  <c r="C17" i="30"/>
  <c r="B17" i="30"/>
  <c r="A17" i="30"/>
  <c r="E16" i="30"/>
  <c r="D16" i="30"/>
  <c r="C16" i="30"/>
  <c r="B16" i="30"/>
  <c r="A16" i="30"/>
  <c r="E15" i="30"/>
  <c r="D15" i="30"/>
  <c r="C15" i="30"/>
  <c r="B15" i="30"/>
  <c r="A15" i="30"/>
  <c r="E14" i="30"/>
  <c r="D14" i="30"/>
  <c r="C14" i="30"/>
  <c r="B14" i="30"/>
  <c r="A14" i="30"/>
  <c r="E13" i="30"/>
  <c r="D13" i="30"/>
  <c r="C13" i="30"/>
  <c r="B13" i="30"/>
  <c r="A13" i="30"/>
  <c r="E12" i="30"/>
  <c r="D12" i="30"/>
  <c r="C12" i="30"/>
  <c r="B12" i="30"/>
  <c r="A12" i="30"/>
  <c r="E11" i="30"/>
  <c r="D11" i="30"/>
  <c r="C11" i="30"/>
  <c r="B11" i="30"/>
  <c r="A11" i="30"/>
  <c r="A4" i="30"/>
  <c r="A5" i="30"/>
  <c r="A6" i="30"/>
  <c r="A7" i="30"/>
  <c r="A3" i="30"/>
  <c r="G4" i="30" a="1"/>
  <c r="G4" i="30" s="1"/>
  <c r="G6" i="30" a="1"/>
  <c r="G6" i="30" s="1"/>
  <c r="G3" i="30" a="1"/>
  <c r="G3" i="30" s="1"/>
  <c r="F10" i="30"/>
  <c r="E10" i="30"/>
  <c r="D10" i="30"/>
  <c r="C10" i="30"/>
  <c r="B10" i="30"/>
  <c r="A10" i="30"/>
  <c r="C7" i="30"/>
  <c r="C6" i="30"/>
  <c r="C5" i="30"/>
  <c r="C4" i="30"/>
  <c r="C3" i="30"/>
  <c r="E9" i="27" l="1"/>
  <c r="A7" i="22"/>
  <c r="A1" i="18"/>
  <c r="A7" i="16"/>
  <c r="B10" i="6" l="1"/>
  <c r="B6" i="3"/>
  <c r="A1" i="13"/>
  <c r="A1" i="3"/>
  <c r="D10" i="27" l="1"/>
  <c r="A5" i="13" l="1"/>
  <c r="H26" i="27"/>
  <c r="J26" i="27" s="1"/>
  <c r="G26" i="27"/>
  <c r="F26" i="27"/>
  <c r="E26" i="27"/>
  <c r="D26" i="27"/>
  <c r="C26" i="27"/>
  <c r="B26" i="27"/>
  <c r="A26" i="27"/>
  <c r="H25" i="27"/>
  <c r="J25" i="27" s="1"/>
  <c r="G25" i="27"/>
  <c r="F25" i="27"/>
  <c r="I25" i="27" s="1"/>
  <c r="E25" i="27"/>
  <c r="D25" i="27"/>
  <c r="C25" i="27"/>
  <c r="B25" i="27"/>
  <c r="A25" i="27"/>
  <c r="H24" i="27"/>
  <c r="J24" i="27" s="1"/>
  <c r="G24" i="27"/>
  <c r="F24" i="27"/>
  <c r="I24" i="27" s="1"/>
  <c r="E24" i="27"/>
  <c r="D24" i="27"/>
  <c r="C24" i="27"/>
  <c r="B24" i="27"/>
  <c r="A24" i="27"/>
  <c r="H23" i="27"/>
  <c r="J23" i="27" s="1"/>
  <c r="G23" i="27"/>
  <c r="F23" i="27"/>
  <c r="I23" i="27" s="1"/>
  <c r="E23" i="27"/>
  <c r="D23" i="27"/>
  <c r="C23" i="27"/>
  <c r="B23" i="27"/>
  <c r="A23" i="27"/>
  <c r="H22" i="27"/>
  <c r="J22" i="27" s="1"/>
  <c r="G22" i="27"/>
  <c r="F22" i="27"/>
  <c r="I22" i="27" s="1"/>
  <c r="E22" i="27"/>
  <c r="D22" i="27"/>
  <c r="C22" i="27"/>
  <c r="B22" i="27"/>
  <c r="A22" i="27"/>
  <c r="H21" i="27"/>
  <c r="J21" i="27" s="1"/>
  <c r="G21" i="27"/>
  <c r="F21" i="27"/>
  <c r="I21" i="27" s="1"/>
  <c r="E21" i="27"/>
  <c r="D21" i="27"/>
  <c r="D21" i="30" s="1"/>
  <c r="C21" i="27"/>
  <c r="B21" i="27"/>
  <c r="A21" i="27"/>
  <c r="H20" i="27"/>
  <c r="J20" i="27" s="1"/>
  <c r="G20" i="27"/>
  <c r="F20" i="27"/>
  <c r="I20" i="27" s="1"/>
  <c r="E20" i="27"/>
  <c r="D20" i="27"/>
  <c r="C20" i="27"/>
  <c r="B20" i="27"/>
  <c r="A20" i="27"/>
  <c r="H19" i="27"/>
  <c r="J19" i="27" s="1"/>
  <c r="G19" i="27"/>
  <c r="F19" i="27"/>
  <c r="I19" i="27" s="1"/>
  <c r="E19" i="27"/>
  <c r="D19" i="27"/>
  <c r="C19" i="27"/>
  <c r="B19" i="27"/>
  <c r="A19" i="27"/>
  <c r="H18" i="27"/>
  <c r="J18" i="27" s="1"/>
  <c r="G18" i="27"/>
  <c r="F18" i="27"/>
  <c r="I18" i="27" s="1"/>
  <c r="E18" i="27"/>
  <c r="D18" i="27"/>
  <c r="C18" i="27"/>
  <c r="B18" i="27"/>
  <c r="A18" i="27"/>
  <c r="H17" i="27"/>
  <c r="J17" i="27" s="1"/>
  <c r="G17" i="27"/>
  <c r="F17" i="27"/>
  <c r="I17" i="27" s="1"/>
  <c r="E17" i="27"/>
  <c r="D17" i="27"/>
  <c r="C17" i="27"/>
  <c r="B17" i="27"/>
  <c r="A17" i="27"/>
  <c r="H15" i="27"/>
  <c r="G15" i="27"/>
  <c r="F15" i="27"/>
  <c r="I15" i="27" s="1"/>
  <c r="E15" i="27"/>
  <c r="D15" i="27"/>
  <c r="C15" i="27"/>
  <c r="B15" i="27"/>
  <c r="A15" i="27"/>
  <c r="H14" i="27"/>
  <c r="J14" i="27" s="1"/>
  <c r="G14" i="27"/>
  <c r="F14" i="27"/>
  <c r="E14" i="27"/>
  <c r="D14" i="27"/>
  <c r="C14" i="27"/>
  <c r="B14" i="27"/>
  <c r="A14" i="27"/>
  <c r="H13" i="27"/>
  <c r="J13" i="27" s="1"/>
  <c r="G13" i="27"/>
  <c r="F13" i="27"/>
  <c r="I13" i="27" s="1"/>
  <c r="E13" i="27"/>
  <c r="D13" i="27"/>
  <c r="C13" i="27"/>
  <c r="B13" i="27"/>
  <c r="A13" i="27"/>
  <c r="H12" i="27"/>
  <c r="J12" i="27" s="1"/>
  <c r="G12" i="27"/>
  <c r="F12" i="27"/>
  <c r="I12" i="27" s="1"/>
  <c r="E12" i="27"/>
  <c r="D12" i="27"/>
  <c r="C12" i="27"/>
  <c r="B12" i="27"/>
  <c r="A12" i="27"/>
  <c r="H11" i="27"/>
  <c r="J11" i="27" s="1"/>
  <c r="G11" i="27"/>
  <c r="F11" i="27"/>
  <c r="F10" i="27"/>
  <c r="I10" i="27" s="1"/>
  <c r="E10" i="27"/>
  <c r="C10" i="27"/>
  <c r="B10" i="27"/>
  <c r="A10" i="27"/>
  <c r="D9" i="27"/>
  <c r="C9" i="27"/>
  <c r="B9" i="27"/>
  <c r="A9" i="27"/>
  <c r="E11" i="27"/>
  <c r="D11" i="27"/>
  <c r="C11" i="27"/>
  <c r="B11" i="27"/>
  <c r="A11" i="27"/>
  <c r="H10" i="27"/>
  <c r="J10" i="27" s="1"/>
  <c r="G10" i="27"/>
  <c r="J15" i="27"/>
  <c r="F11" i="30" l="1"/>
  <c r="F29" i="27"/>
  <c r="F26" i="30"/>
  <c r="F25" i="30"/>
  <c r="F24" i="30"/>
  <c r="F23" i="30"/>
  <c r="F22" i="30"/>
  <c r="F21" i="30"/>
  <c r="F20" i="30"/>
  <c r="F19" i="30"/>
  <c r="F18" i="30"/>
  <c r="F17" i="30"/>
  <c r="F16" i="30"/>
  <c r="F15" i="30"/>
  <c r="F14" i="30"/>
  <c r="F13" i="30"/>
  <c r="F12" i="30"/>
  <c r="H29" i="27"/>
  <c r="G29" i="27" l="1"/>
  <c r="G6" i="27" s="1"/>
  <c r="G7" i="30" s="1" a="1"/>
  <c r="G7" i="30" s="1"/>
  <c r="B7" i="3" l="1"/>
  <c r="B8" i="3"/>
  <c r="B7" i="6" l="1"/>
  <c r="B10" i="13"/>
  <c r="A8" i="17"/>
  <c r="B8" i="22"/>
  <c r="B8" i="21"/>
  <c r="B9" i="18"/>
  <c r="B9" i="13"/>
  <c r="B8" i="20"/>
  <c r="B8" i="19"/>
  <c r="B8" i="18"/>
  <c r="B8" i="17"/>
  <c r="B8" i="16"/>
  <c r="B8" i="15"/>
  <c r="B8" i="14"/>
  <c r="B8" i="13"/>
  <c r="B8" i="12"/>
  <c r="B8" i="11"/>
  <c r="B8" i="10"/>
  <c r="A8" i="10"/>
  <c r="B8" i="9"/>
  <c r="B8" i="6"/>
  <c r="A8" i="22"/>
  <c r="A8" i="21"/>
  <c r="A8" i="20"/>
  <c r="A8" i="19"/>
  <c r="A8" i="18"/>
  <c r="A8" i="16"/>
  <c r="A8" i="15"/>
  <c r="A8" i="14"/>
  <c r="A8" i="13"/>
  <c r="A8" i="12"/>
  <c r="A8" i="11"/>
  <c r="A8" i="9"/>
  <c r="A8" i="6"/>
  <c r="A8" i="3"/>
  <c r="B10" i="15"/>
  <c r="B9" i="12"/>
  <c r="B10" i="10"/>
  <c r="B5" i="3"/>
  <c r="B9" i="9"/>
  <c r="B7" i="14" l="1"/>
  <c r="B5" i="10"/>
  <c r="B1" i="3"/>
  <c r="B1" i="22"/>
  <c r="B10" i="22"/>
  <c r="B9" i="22"/>
  <c r="B7" i="22"/>
  <c r="B6" i="22"/>
  <c r="B5" i="22"/>
  <c r="B10" i="21"/>
  <c r="B9" i="21"/>
  <c r="B7" i="21"/>
  <c r="B6" i="21"/>
  <c r="B5" i="21"/>
  <c r="B1" i="21"/>
  <c r="B10" i="20"/>
  <c r="B9" i="20"/>
  <c r="B7" i="20"/>
  <c r="B6" i="20"/>
  <c r="B5" i="20"/>
  <c r="B1" i="20"/>
  <c r="B10" i="19"/>
  <c r="B9" i="19"/>
  <c r="B7" i="19"/>
  <c r="B6" i="19"/>
  <c r="B1" i="19"/>
  <c r="B5" i="19"/>
  <c r="B10" i="18"/>
  <c r="B7" i="18"/>
  <c r="B6" i="18"/>
  <c r="B5" i="18"/>
  <c r="B1" i="18"/>
  <c r="B9" i="17"/>
  <c r="B7" i="17"/>
  <c r="B6" i="17"/>
  <c r="B5" i="17"/>
  <c r="B1" i="17"/>
  <c r="B10" i="16"/>
  <c r="B9" i="16"/>
  <c r="B7" i="16"/>
  <c r="B6" i="16"/>
  <c r="B5" i="16"/>
  <c r="B1" i="16"/>
  <c r="B9" i="15"/>
  <c r="B7" i="15"/>
  <c r="B6" i="15"/>
  <c r="B5" i="15"/>
  <c r="B1" i="15"/>
  <c r="B10" i="14"/>
  <c r="B9" i="14"/>
  <c r="B6" i="14"/>
  <c r="B5" i="14"/>
  <c r="B1" i="14"/>
  <c r="B7" i="13"/>
  <c r="B6" i="13"/>
  <c r="B5" i="13"/>
  <c r="B1" i="13"/>
  <c r="B10" i="12"/>
  <c r="B7" i="12"/>
  <c r="B6" i="12"/>
  <c r="B5" i="12"/>
  <c r="B1" i="12"/>
  <c r="B10" i="11"/>
  <c r="B9" i="11"/>
  <c r="B7" i="11"/>
  <c r="B6" i="11"/>
  <c r="B5" i="11"/>
  <c r="B1" i="11"/>
  <c r="B9" i="10"/>
  <c r="B7" i="10"/>
  <c r="B6" i="10"/>
  <c r="B1" i="10"/>
  <c r="B10" i="9"/>
  <c r="B7" i="9"/>
  <c r="B6" i="9"/>
  <c r="B5" i="9"/>
  <c r="B1" i="9"/>
  <c r="B9" i="6"/>
  <c r="B6" i="6"/>
  <c r="B5" i="6"/>
  <c r="B1" i="6"/>
  <c r="A10" i="22"/>
  <c r="A9" i="22"/>
  <c r="A6" i="22"/>
  <c r="A5" i="22"/>
  <c r="A1" i="22"/>
  <c r="A10" i="21"/>
  <c r="A9" i="21"/>
  <c r="A7" i="21"/>
  <c r="A6" i="21"/>
  <c r="A5" i="21"/>
  <c r="A1" i="21"/>
  <c r="A10" i="20"/>
  <c r="A9" i="20"/>
  <c r="A7" i="20"/>
  <c r="A6" i="20"/>
  <c r="A5" i="20"/>
  <c r="A1" i="20"/>
  <c r="A10" i="19"/>
  <c r="A9" i="19"/>
  <c r="A7" i="19"/>
  <c r="A6" i="19"/>
  <c r="A5" i="19"/>
  <c r="A1" i="19"/>
  <c r="A10" i="18"/>
  <c r="A9" i="18"/>
  <c r="A7" i="18"/>
  <c r="A6" i="18"/>
  <c r="A5" i="18"/>
  <c r="A10" i="17"/>
  <c r="A9" i="17"/>
  <c r="A7" i="17"/>
  <c r="A6" i="17"/>
  <c r="A5" i="17"/>
  <c r="A1" i="17"/>
  <c r="A10" i="16"/>
  <c r="A9" i="16"/>
  <c r="A6" i="16"/>
  <c r="A5" i="16"/>
  <c r="A1" i="16"/>
  <c r="A10" i="15"/>
  <c r="A9" i="15"/>
  <c r="A7" i="15"/>
  <c r="A6" i="15"/>
  <c r="A5" i="15"/>
  <c r="A1" i="15"/>
  <c r="A10" i="14"/>
  <c r="A9" i="14"/>
  <c r="A7" i="14"/>
  <c r="A6" i="14"/>
  <c r="A5" i="14"/>
  <c r="A1" i="14"/>
  <c r="A10" i="13"/>
  <c r="A9" i="13"/>
  <c r="A7" i="13"/>
  <c r="A6" i="13"/>
  <c r="A10" i="12"/>
  <c r="A9" i="12"/>
  <c r="A7" i="12"/>
  <c r="A6" i="12"/>
  <c r="A5" i="12"/>
  <c r="A1" i="12"/>
  <c r="A10" i="11"/>
  <c r="A9" i="11"/>
  <c r="A7" i="11"/>
  <c r="A6" i="11"/>
  <c r="A5" i="11"/>
  <c r="A1" i="11"/>
  <c r="A10" i="10"/>
  <c r="A9" i="10"/>
  <c r="A7" i="10"/>
  <c r="A6" i="10"/>
  <c r="A5" i="10"/>
  <c r="A1" i="10"/>
  <c r="A10" i="9"/>
  <c r="A9" i="9"/>
  <c r="A7" i="9"/>
  <c r="A6" i="9"/>
  <c r="A5" i="9"/>
  <c r="A1" i="9"/>
  <c r="A10" i="6"/>
  <c r="A9" i="6"/>
  <c r="A7" i="6"/>
  <c r="A6" i="6"/>
  <c r="A5" i="6"/>
  <c r="A1" i="6"/>
  <c r="A10" i="3"/>
  <c r="A9" i="3"/>
  <c r="A7" i="3"/>
  <c r="A6" i="3"/>
  <c r="A5" i="3"/>
  <c r="B10" i="3"/>
  <c r="B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<sst xmlns="http://schemas.openxmlformats.org/spreadsheetml/2006/main" count="339" uniqueCount="237">
  <si>
    <t>Check</t>
    <phoneticPr fontId="1"/>
  </si>
  <si>
    <t xml:space="preserve">
</t>
    <phoneticPr fontId="1"/>
  </si>
  <si>
    <t>２.</t>
    <phoneticPr fontId="1"/>
  </si>
  <si>
    <t>１.</t>
    <phoneticPr fontId="1"/>
  </si>
  <si>
    <t>S1.1-01</t>
    <phoneticPr fontId="1"/>
  </si>
  <si>
    <t>JST-CR-01-01-2024/2024R1</t>
    <phoneticPr fontId="1"/>
  </si>
  <si>
    <t>S1.1-02</t>
    <phoneticPr fontId="1"/>
  </si>
  <si>
    <t>S1.1-03</t>
    <phoneticPr fontId="1"/>
  </si>
  <si>
    <t>S1.1-04</t>
    <phoneticPr fontId="1"/>
  </si>
  <si>
    <t>S1.1-05</t>
    <phoneticPr fontId="1"/>
  </si>
  <si>
    <t>S1.1-06</t>
    <phoneticPr fontId="1"/>
  </si>
  <si>
    <t>S1.1-07</t>
  </si>
  <si>
    <t>S1.1-08</t>
  </si>
  <si>
    <t>S1.1-09</t>
  </si>
  <si>
    <t>S1.1-10</t>
  </si>
  <si>
    <t>S1.1-11</t>
  </si>
  <si>
    <t>S1.1-12</t>
  </si>
  <si>
    <t>S1.1-13</t>
    <phoneticPr fontId="1"/>
  </si>
  <si>
    <t>S1.1-14</t>
    <phoneticPr fontId="1"/>
  </si>
  <si>
    <t>S1.1-15</t>
  </si>
  <si>
    <t>S1.1-16</t>
    <phoneticPr fontId="1"/>
  </si>
  <si>
    <t xml:space="preserve">
</t>
    <phoneticPr fontId="1"/>
  </si>
  <si>
    <t xml:space="preserve">
</t>
    <phoneticPr fontId="1"/>
  </si>
  <si>
    <t>Self-conformance assessment (manufacturing vendor's manufacturing/quality department)</t>
    <phoneticPr fontId="1"/>
  </si>
  <si>
    <t>Conforming (Y)</t>
    <phoneticPr fontId="1"/>
  </si>
  <si>
    <t>Non-conforming (N)</t>
    <phoneticPr fontId="1"/>
  </si>
  <si>
    <t>Not Applicable (NA)</t>
    <phoneticPr fontId="1"/>
  </si>
  <si>
    <t>Security Requirements (Major Category)</t>
    <phoneticPr fontId="5"/>
  </si>
  <si>
    <t xml:space="preserve"> Security Requirements</t>
    <phoneticPr fontId="5"/>
  </si>
  <si>
    <t>S1.1-01</t>
  </si>
  <si>
    <t>Select "Conforming (Y)," "Non-Conforming (N)," or "Not Applicable (NA)."</t>
    <phoneticPr fontId="1"/>
  </si>
  <si>
    <t>Name of Applying Company</t>
    <phoneticPr fontId="1"/>
  </si>
  <si>
    <t>If "YES" is not indicated, application for a conformance label is unacceptable.</t>
    <phoneticPr fontId="1"/>
  </si>
  <si>
    <t>Precautions</t>
    <phoneticPr fontId="1"/>
  </si>
  <si>
    <t>Name of evidence</t>
    <phoneticPr fontId="1"/>
  </si>
  <si>
    <t>Evidence-based rationale/reasons for being exempt (NA)</t>
    <phoneticPr fontId="1"/>
  </si>
  <si>
    <t>Assessment Method</t>
    <phoneticPr fontId="1"/>
  </si>
  <si>
    <t>Self-conformance assessment (external verification bodies other than JC-STAR evaluation bodies and JC-STAR assessment bodies)</t>
    <phoneticPr fontId="1"/>
  </si>
  <si>
    <t>External conformance assessment (JC-STAR Assessment Body)</t>
    <phoneticPr fontId="1"/>
  </si>
  <si>
    <t>External conformance assessment (JC-STAR Evaluation Body)</t>
    <phoneticPr fontId="1"/>
  </si>
  <si>
    <t>Conformance Confirmation</t>
    <phoneticPr fontId="1"/>
  </si>
  <si>
    <t>Firmware Version Name of the Applied Product</t>
    <phoneticPr fontId="1"/>
  </si>
  <si>
    <t>Name of Product being Applied for</t>
    <phoneticPr fontId="1"/>
  </si>
  <si>
    <t>For each assessment item, please describe the following information.
For assessments based on “document assessment”:
    Information that shows the relevant part where the evidence-based rationale is described (name, document number,
location (page number, chapter number, URL, etc.)).
For assessments based on “device check”:
    Summary of assessment results.
For “Not Applicable (NA)”:
    Please provide basis to determine whether appropriate measures have been taken against the threats (why it is acceptable to judge it as “Not Applicable (NA)”) according to supplementary explanations.</t>
    <phoneticPr fontId="1"/>
  </si>
  <si>
    <t>1. Example of entry if the assessment result is “Conforming (Y).”</t>
    <phoneticPr fontId="1"/>
  </si>
  <si>
    <t>2. Example of entry if the assessment result is “Not Applicable (NA).”</t>
    <phoneticPr fontId="1"/>
  </si>
  <si>
    <r>
      <t xml:space="preserve">The results entered in the </t>
    </r>
    <r>
      <rPr>
        <b/>
        <sz val="11"/>
        <color theme="8" tint="-0.249977111117893"/>
        <rFont val="Meiryo UI"/>
        <family val="3"/>
        <charset val="128"/>
      </rPr>
      <t>“#1-16”</t>
    </r>
    <r>
      <rPr>
        <sz val="11"/>
        <color theme="1"/>
        <rFont val="Meiryo UI"/>
        <family val="3"/>
        <charset val="128"/>
      </rPr>
      <t xml:space="preserve"> sheets will be displayed in the </t>
    </r>
    <r>
      <rPr>
        <b/>
        <sz val="11"/>
        <color theme="9" tint="-0.249977111117893"/>
        <rFont val="Meiryo UI"/>
        <family val="3"/>
        <charset val="128"/>
      </rPr>
      <t>“Assessment Result”</t>
    </r>
    <r>
      <rPr>
        <sz val="11"/>
        <color theme="1"/>
        <rFont val="Meiryo UI"/>
        <family val="3"/>
        <charset val="128"/>
      </rPr>
      <t xml:space="preserve"> sheet. 
If “YES” is not indicated in the </t>
    </r>
    <r>
      <rPr>
        <b/>
        <sz val="11"/>
        <color rgb="FFFF0000"/>
        <rFont val="Meiryo UI"/>
        <family val="3"/>
        <charset val="128"/>
      </rPr>
      <t>Conformance Confirmation</t>
    </r>
    <r>
      <rPr>
        <sz val="11"/>
        <color theme="1"/>
        <rFont val="Meiryo UI"/>
        <family val="3"/>
        <charset val="128"/>
      </rPr>
      <t xml:space="preserve"> column on the “Assessment Result” sheet, application for a conformance label is unacceptable. If “YES” is not indicated, the sheet(s) in </t>
    </r>
    <r>
      <rPr>
        <b/>
        <sz val="11"/>
        <color theme="8" tint="-0.249977111117893"/>
        <rFont val="Meiryo UI"/>
        <family val="3"/>
        <charset val="128"/>
      </rPr>
      <t>“#1-16”</t>
    </r>
    <r>
      <rPr>
        <sz val="11"/>
        <color theme="1"/>
        <rFont val="Meiryo UI"/>
        <family val="3"/>
        <charset val="128"/>
      </rPr>
      <t xml:space="preserve"> may not have been filled out or may contain “Non-Conforming (N).”</t>
    </r>
    <phoneticPr fontId="1"/>
  </si>
  <si>
    <t>Purpose and Positioning of this checklist</t>
    <phoneticPr fontId="1"/>
  </si>
  <si>
    <t xml:space="preserve">1. No vulnerable authentication/authorization mechanism  (e.g.,  universal default passwords, vulnerable passwords)
</t>
    <phoneticPr fontId="1"/>
  </si>
  <si>
    <t>Term</t>
    <phoneticPr fontId="1"/>
  </si>
  <si>
    <t>Definition</t>
    <phoneticPr fontId="1"/>
  </si>
  <si>
    <t>administrator</t>
    <phoneticPr fontId="1"/>
  </si>
  <si>
    <t>user who has the highest-privilege level possible for a user of the device, which can mean they are able to change any configuration related to the intended functionality</t>
    <phoneticPr fontId="1"/>
  </si>
  <si>
    <t>associated services</t>
    <phoneticPr fontId="1"/>
  </si>
  <si>
    <t xml:space="preserve">digital services that, together with the device, are part of the overall IoT product and that are typically required to provide the product's intended functionality
EXAMPLE 1: Associated services can include mobile applications, cloud computing/storage and third party Application Programming Interfaces (APIs). 
EXAMPLE 2: A device transmits telemetry data to a third-party service chosen by the device manufacturer. This service is an associated service. </t>
    <phoneticPr fontId="1"/>
  </si>
  <si>
    <t>authentication mechanism</t>
    <phoneticPr fontId="1"/>
  </si>
  <si>
    <t xml:space="preserve">method used to prove the authenticity of an entity 
NOTE: An "entity" can be either a user or machine. 
EXAMPLE: An authentication mechanism can be the requesting of a password, scanning a QR code, or use of a biometric fingerprint scanner. </t>
    <phoneticPr fontId="1"/>
  </si>
  <si>
    <t>authentication value</t>
    <phoneticPr fontId="1"/>
  </si>
  <si>
    <t xml:space="preserve">individual value of an attribute used by an authentication mechanism 
EXAMPLE: When the authentication mechanism is to request a password, the authentication value can be a character string. When the authentication mechanism is a biometric fingerprint recognition, the authentication value can be the index fingerprint of the left hand. </t>
    <phoneticPr fontId="1"/>
  </si>
  <si>
    <t>best practice cryptography</t>
    <phoneticPr fontId="1"/>
  </si>
  <si>
    <t xml:space="preserve">cryptography that is suitable for the corresponding use case and has no indications of a feasible attack with current readily available techniques 
NOTE 1: This does not refer only to the cryptographic primitives used, but also implementation, key generation and handling of keys. 
NOTE 2: Multiple organizations, such as SDOs and public authorities, maintain guides and catalogues of cryptographic methods that can be used.
EXAMPLE: The device manufacturer uses a communication protocol and cryptographic library provided with the IoT platform and where that library and protocol have been assessed against feasible attacks, such as replay. </t>
    <phoneticPr fontId="1"/>
  </si>
  <si>
    <t>configuration settings</t>
    <phoneticPr fontId="1"/>
  </si>
  <si>
    <t>set of parameters that can be changed in hardware, software, or firmware that affect the security posture and function of an information system</t>
    <phoneticPr fontId="1"/>
  </si>
  <si>
    <t>constrained device</t>
    <phoneticPr fontId="1"/>
  </si>
  <si>
    <t>device which has physical limitations in either the ability to process data, the ability to communicate data, the ability to store data or the ability to interact with the user, due to restrictions that arise from its intended use 
NOTE 1: Physical limitations can be due to power supply, battery life, processing power, physical access, limited functionality, limited memory or limited network bandwidth. These limitations can require a constrained device to be supported by another device, such as a base station or companion device. 
EXAMPLE 1: A window sensor's battery cannot be charged or changed by the user; this is a constrained device.
EXAMPLE 2: The device cannot have its software updated due to storage limitations, resulting in hardwarereplacement or network isolation being the only options to manage a security vulnerability.
EXAMPLE 3: A low-powered device uses a battery to enable it to be deployed in a range of locations. Performing high power cryptographic operations would quickly reduce the battery life, so it relies on a base station or hub to perform validations on updates.
EXAMPLE 4: The device has no display screen to validate binding codes for Bluetooth pairing.
EXAMPLE 5: The device has no ability to input, such as via a keyboard, authentication information.
NOTE 2: A device that has a wired power supply and can support IP-based protocols and the cryptographic primitives used by those protocols is not constrained. 
EXAMPLE 6: A device is mains powered and communicates primarily using TLS (Transport Layer Security).</t>
    <phoneticPr fontId="1"/>
  </si>
  <si>
    <t>consumer</t>
    <phoneticPr fontId="1"/>
  </si>
  <si>
    <t xml:space="preserve">natural person who is acting for purposes that are outside her/his trade, business, craft or profession 
NOTE: Organizations, including businesses of any size, use consumer IoT. For example, Smart TVs are frequently deployed in meeting rooms, and home security kits can protect the premises of small businesses. </t>
    <phoneticPr fontId="1"/>
  </si>
  <si>
    <t>critical security parameter</t>
    <phoneticPr fontId="1"/>
  </si>
  <si>
    <t>security-related secret information whose disclosure or modification can compromise the security of a security module 
EXAMPLE: Secret cryptographic keys, authentication values such as passwords, PINs, private components of certificates.</t>
    <phoneticPr fontId="1"/>
  </si>
  <si>
    <t>debug interface</t>
    <phoneticPr fontId="1"/>
  </si>
  <si>
    <t xml:space="preserve">physical interface used by the manufacturer to communicate with the device during development or to perform triage of issues with the device and that is not used as part of the consumer-facing functionality
EXAMPLE: Test points, UART, SWD, JTAG. </t>
    <phoneticPr fontId="1"/>
  </si>
  <si>
    <t>defined support period</t>
    <phoneticPr fontId="1"/>
  </si>
  <si>
    <t xml:space="preserve">minimum length of time, expressed as a period or by an end-date, for which a manufacturer will provide security updates
NOTE: This definition focuses on security aspects and not other aspects related to product support such as warranty. </t>
    <phoneticPr fontId="1"/>
  </si>
  <si>
    <t>external sensing capabilities</t>
    <phoneticPr fontId="1"/>
  </si>
  <si>
    <t xml:space="preserve">element or device that collects information on an object and converts it into signals that can be handled by a machine
EXAMPLE: An external sensing capability can be an optic or acoustic sensor. </t>
    <phoneticPr fontId="1"/>
  </si>
  <si>
    <t>factory default</t>
    <phoneticPr fontId="1"/>
  </si>
  <si>
    <t>state of the device after factory reset or after final production/assembly 
NOTE: This includes the physical device and software (including firmware) that is present on it after assembly.</t>
    <phoneticPr fontId="1"/>
  </si>
  <si>
    <t>hard-coded unique per device identity</t>
    <phoneticPr fontId="1"/>
  </si>
  <si>
    <t>value unique to each device written directly in the source code
EXAMPLE: A master key used for network access that is unique to the device</t>
    <phoneticPr fontId="1"/>
  </si>
  <si>
    <t>initialization</t>
    <phoneticPr fontId="1"/>
  </si>
  <si>
    <t xml:space="preserve">process that activates the network connectivity of the device for operation and optionally sets authentication features for a user or for network access </t>
    <phoneticPr fontId="1"/>
  </si>
  <si>
    <t>initialized state</t>
    <phoneticPr fontId="1"/>
  </si>
  <si>
    <t xml:space="preserve">state of the device after initialization </t>
    <phoneticPr fontId="1"/>
  </si>
  <si>
    <t>IoT device / device</t>
    <phoneticPr fontId="1"/>
  </si>
  <si>
    <t xml:space="preserve">network-connected (and network-connectable) device that has relationships to associated services
NOTE 1: IoT devices are commonly also used in business contexts. These devices remain classified as consumer IoT devices. 
NOTE 2: IoT devices are often available for the consumer to purchase in retail environments. IoT devices can also be commissioned and/or installed professionally. </t>
    <phoneticPr fontId="1"/>
  </si>
  <si>
    <t>IoT product / product</t>
    <phoneticPr fontId="1"/>
  </si>
  <si>
    <t xml:space="preserve">IoT device and its associated services </t>
    <phoneticPr fontId="1"/>
  </si>
  <si>
    <t>isolable</t>
    <phoneticPr fontId="1"/>
  </si>
  <si>
    <t xml:space="preserve">able to be removed from the network it is connected to, where any functionality loss caused is related only to that connectivity and not to its main function; alternatively, able to be placed in a self-contained environment with other devices if and only if the integrity of devices within that environment can be ensured 
EXAMPLE: A Smart Fridge has a touchscreen-based interface that is network-connected. This interface can be removed without stopping the fridge from keeping the contents chilled. </t>
    <phoneticPr fontId="1"/>
  </si>
  <si>
    <t>logical interface</t>
    <phoneticPr fontId="1"/>
  </si>
  <si>
    <t>software implementation that utilizes a network interface to communicate over the network via channels or ports</t>
    <phoneticPr fontId="1"/>
  </si>
  <si>
    <t>manufacturer</t>
    <phoneticPr fontId="1"/>
  </si>
  <si>
    <t xml:space="preserve">relevant economic operator in the supply chain (including the device manufacturer) 
NOTE: This definition acknowledges the variety of actors involved in the IoT ecosystem and the complex ways by which they can share responsibilities. Beyond the device manufacturer, such entities can also be, for example and depending on a specific case at hand: importers, distributors, integrators, component and platform providers, software providers, IT and telecommunications service providers, managed service providers and providers of associated services. </t>
    <phoneticPr fontId="1"/>
  </si>
  <si>
    <t>network interface</t>
    <phoneticPr fontId="1"/>
  </si>
  <si>
    <t>physical interface that can be used to access the functionality of IoT via a network</t>
    <phoneticPr fontId="1"/>
  </si>
  <si>
    <t>owner</t>
    <phoneticPr fontId="1"/>
  </si>
  <si>
    <t>user who owns or who purchased the device</t>
    <phoneticPr fontId="1"/>
  </si>
  <si>
    <t>personal data</t>
    <phoneticPr fontId="1"/>
  </si>
  <si>
    <t>any information relating to an identified or identifiable natural person 
NOTE: This term is used to align with well-known terminology but has no legal meaning within the present document.</t>
    <phoneticPr fontId="1"/>
  </si>
  <si>
    <t>physical interface</t>
    <phoneticPr fontId="1"/>
  </si>
  <si>
    <t xml:space="preserve">physical port or air interface (such as radio, audio or optical) used to communicate with the device at the physical layer 
EXAMPLE: Radios, ethernet ports, serial interfaces such as USB, and those used for debugging. </t>
    <phoneticPr fontId="1"/>
  </si>
  <si>
    <t>public security parameter</t>
    <phoneticPr fontId="1"/>
  </si>
  <si>
    <t xml:space="preserve">security related public information whose modification can compromise the security of a security module 
EXAMPLE 1: A public key to verify the authenticity/integrity of software updates. 
EXAMPLE 2: Public components of certificates. </t>
    <phoneticPr fontId="1"/>
  </si>
  <si>
    <t>remotely accessible</t>
    <phoneticPr fontId="1"/>
  </si>
  <si>
    <t>intended to be accessible from outside the local network</t>
    <phoneticPr fontId="1"/>
  </si>
  <si>
    <t>security module</t>
    <phoneticPr fontId="1"/>
  </si>
  <si>
    <t xml:space="preserve">set of hardware, software, and/or firmware that implements security functions 
EXAMPLE: A device contains a hardware root of trust, a cryptographic software library that operates within a trusted execution environment, and software within the operating system that enforces security such as user separation and the update mechanism. These all make up the security module. </t>
    <phoneticPr fontId="1"/>
  </si>
  <si>
    <t>security update</t>
    <phoneticPr fontId="1"/>
  </si>
  <si>
    <t xml:space="preserve">software update that addresses security vulnerabilities either discovered by or reported to the manufacturer 
NOTE: Software updates can be purely security updates if the severity of the vulnerability requires a higher priority fix. </t>
    <phoneticPr fontId="1"/>
  </si>
  <si>
    <t>self-contained environment</t>
    <phoneticPr fontId="1"/>
  </si>
  <si>
    <t>environment that can be used independently of other services</t>
    <phoneticPr fontId="1"/>
  </si>
  <si>
    <t>sensitive personal data</t>
    <phoneticPr fontId="1"/>
  </si>
  <si>
    <t xml:space="preserve">data whose disclosure has a high potential to cause harm to the individual
What is to be treated as "sensitive personal data" varies across products and use cases, but examples are: video stream of a home security camera, payment information, content of communication data and timestamped location data. Carrying out security and data protection impact assessments can help the manufacturer make appropriate choices. </t>
    <phoneticPr fontId="1"/>
  </si>
  <si>
    <t>sensitive security parameters</t>
    <phoneticPr fontId="1"/>
  </si>
  <si>
    <t>critical security parameters and public security parameters</t>
    <phoneticPr fontId="1"/>
  </si>
  <si>
    <t>software service</t>
    <phoneticPr fontId="1"/>
  </si>
  <si>
    <t xml:space="preserve">software component of a device that is used to support functionality 
EXAMPLE: A runtime for the programming language used within the device software or a daemon that exposes an API used by the device software, e.g. a cryptographic module's API. </t>
    <phoneticPr fontId="1"/>
  </si>
  <si>
    <t>storage</t>
    <phoneticPr fontId="1"/>
  </si>
  <si>
    <t>medium that stores data or information and from which data or information can be retrieved</t>
    <phoneticPr fontId="1"/>
  </si>
  <si>
    <t>technical document</t>
    <phoneticPr fontId="1"/>
  </si>
  <si>
    <t>document that describes technical specifications that are referenced in the assessment procedure and that serves as a basis for demonstrating conformity to the conformity criteria, such as product design documents, specifications, development procedures, manuals, etc., or documents that are formulated based on these documents
The classification of public or closed is not required, and can be selected based on the applicant's own judgment. The description of technical specifications in formats used in other standards or in free formats is also acceptable.</t>
    <phoneticPr fontId="1"/>
  </si>
  <si>
    <t>telemetry</t>
    <phoneticPr fontId="1"/>
  </si>
  <si>
    <t xml:space="preserve">data from a device that can provide information to help the manufacturer identify issues or information related to device usage 
EXAMPLE: An IoT device reports software malfunctions to the manufacturer enabling them to identify and remedy the cause. </t>
    <phoneticPr fontId="1"/>
  </si>
  <si>
    <t>unique per device</t>
    <phoneticPr fontId="1"/>
  </si>
  <si>
    <t>unique for each individual device of a given product class or type</t>
    <phoneticPr fontId="1"/>
  </si>
  <si>
    <t>user</t>
    <phoneticPr fontId="1"/>
  </si>
  <si>
    <t>natural person or organization</t>
    <phoneticPr fontId="1"/>
  </si>
  <si>
    <t>zone</t>
    <phoneticPr fontId="1"/>
  </si>
  <si>
    <t>Each entity in which the system of interest is divided based on functional, logical, and physical (including location) relationships</t>
    <phoneticPr fontId="1"/>
  </si>
  <si>
    <t>zone perimeter</t>
    <phoneticPr fontId="1"/>
  </si>
  <si>
    <t>boundary between zones</t>
    <phoneticPr fontId="1"/>
  </si>
  <si>
    <t>STAR-1 Conformance Requirement</t>
    <phoneticPr fontId="5"/>
  </si>
  <si>
    <t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</si>
  <si>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Conditions for being Not Applicable (NA) and Supplementary Explanation</t>
    <phoneticPr fontId="1"/>
  </si>
  <si>
    <r>
      <t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t>
    </r>
    <r>
      <rPr>
        <sz val="10"/>
        <rFont val="Wingdings"/>
        <family val="3"/>
        <charset val="2"/>
      </rPr>
      <t></t>
    </r>
    <r>
      <rPr>
        <sz val="10"/>
        <rFont val="Meiryo UI"/>
        <family val="3"/>
        <charset val="128"/>
      </rPr>
      <t xml:space="preserve">	Setting information on communication functions
</t>
    </r>
    <r>
      <rPr>
        <sz val="10"/>
        <rFont val="Wingdings"/>
        <family val="3"/>
        <charset val="2"/>
      </rPr>
      <t></t>
    </r>
    <r>
      <rPr>
        <sz val="10"/>
        <rFont val="Meiryo UI"/>
        <family val="3"/>
        <charset val="128"/>
      </rPr>
      <t xml:space="preserve">	Configuration information on security functions
</t>
    </r>
    <r>
      <rPr>
        <sz val="10"/>
        <rFont val="Wingdings"/>
        <family val="3"/>
        <charset val="2"/>
      </rPr>
      <t></t>
    </r>
    <r>
      <rPr>
        <sz val="10"/>
        <rFont val="Meiryo UI"/>
        <family val="3"/>
        <charset val="128"/>
      </rPr>
      <t xml:space="preserve">	Generally sensitive information, such as personal information, that is collected, stored, or communicated by the IoT device in the intended use of the IoT device
</t>
    </r>
    <phoneticPr fontId="1"/>
  </si>
  <si>
    <t>Assessment Method</t>
    <phoneticPr fontId="5"/>
  </si>
  <si>
    <r>
      <rPr>
        <sz val="10"/>
        <rFont val="Wingdings"/>
        <family val="3"/>
        <charset val="2"/>
      </rPr>
      <t></t>
    </r>
    <r>
      <rPr>
        <sz val="10"/>
        <rFont val="Calibri"/>
        <family val="3"/>
      </rPr>
      <t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t>
    </r>
    <r>
      <rPr>
        <sz val="10"/>
        <rFont val="Wingdings"/>
        <family val="3"/>
        <charset val="2"/>
      </rPr>
      <t></t>
    </r>
    <r>
      <rPr>
        <sz val="10"/>
        <rFont val="Calibri"/>
        <family val="3"/>
      </rPr>
      <t xml:space="preserve">	Device check: None</t>
    </r>
    <r>
      <rPr>
        <sz val="10"/>
        <rFont val="Meiryo UI"/>
        <family val="3"/>
        <charset val="2"/>
      </rPr>
      <t xml:space="preserve">
</t>
    </r>
    <phoneticPr fontId="2"/>
  </si>
  <si>
    <t>STAR-1 Assessment Guide</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</si>
  <si>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measures for default passwords for the user authentication mechanism via network when installing the IoT product that uses passwords.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</si>
  <si>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method to change the authentication values used in user authentication for the IoT product.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</si>
  <si>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Through device check, it shall be assessed that the mechanism for user authentication via the network for the IoT devices employ a mechanism that makes brute force attacks difficult.</t>
    </r>
    <r>
      <rPr>
        <sz val="10"/>
        <rFont val="Meiryo UI"/>
        <family val="3"/>
        <charset val="2"/>
      </rPr>
      <t xml:space="preserve">
</t>
    </r>
    <phoneticPr fontId="1"/>
  </si>
  <si>
    <t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t>
    <phoneticPr fontId="1"/>
  </si>
  <si>
    <t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t>
    <phoneticPr fontId="1"/>
  </si>
  <si>
    <r>
      <rPr>
        <sz val="10"/>
        <rFont val="Wingdings"/>
        <family val="3"/>
        <charset val="2"/>
      </rPr>
      <t></t>
    </r>
    <r>
      <rPr>
        <sz val="10"/>
        <rFont val="Calibri"/>
        <family val="3"/>
      </rPr>
      <t xml:space="preserve">	Document assessment: subject 
It shall be assessed that the vulnerability disclosure policies are clearly stated on IoT product websites or the other user-accessible media.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</si>
  <si>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t>
    <phoneticPr fontId="1"/>
  </si>
  <si>
    <t xml:space="preserve">[Conditions for being Not Applicable (NA)]
No mechanism exists to update software over the network. (The assumed update mechanism shall be described in the "Reason for being an NA" field.)
</t>
    <phoneticPr fontId="1"/>
  </si>
  <si>
    <t xml:space="preserve">The manufacturer shall document policies and guidelines for prioritizing security updates for the purpose of rapid updates to security issues.
</t>
    <phoneticPr fontId="1"/>
  </si>
  <si>
    <r>
      <rPr>
        <sz val="10"/>
        <rFont val="Wingdings"/>
        <family val="3"/>
        <charset val="2"/>
      </rPr>
      <t></t>
    </r>
    <r>
      <rPr>
        <sz val="10"/>
        <rFont val="Calibri"/>
        <family val="3"/>
      </rPr>
      <t xml:space="preserve">	Document assessment: subject 
It shall be assessed that the organization's rules, policies, procedures, etc., or technical documentation of IoT products clearly state policies and guidelines for determining security update priorities.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</si>
  <si>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</si>
  <si>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Assess whether a method is provided for users to confirm the model number of the IoT product.</t>
    </r>
    <r>
      <rPr>
        <sz val="10"/>
        <rFont val="Meiryo UI"/>
        <family val="3"/>
        <charset val="128"/>
      </rPr>
      <t xml:space="preserve">
</t>
    </r>
    <phoneticPr fontId="1"/>
  </si>
  <si>
    <t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t>
    <phoneticPr fontId="1"/>
  </si>
  <si>
    <r>
      <rPr>
        <sz val="10"/>
        <rFont val="Wingdings"/>
        <family val="3"/>
        <charset val="2"/>
      </rPr>
      <t></t>
    </r>
    <r>
      <rPr>
        <sz val="10"/>
        <rFont val="Calibri"/>
        <family val="3"/>
      </rPr>
      <t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</si>
  <si>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by conducting device check for IoT products that have software updated and have changed the authentication values used for access control from factory defaults.</t>
    </r>
    <r>
      <rPr>
        <sz val="10"/>
        <rFont val="Meiryo UI"/>
        <family val="3"/>
        <charset val="128"/>
      </rPr>
      <t xml:space="preserve">
</t>
    </r>
    <phoneticPr fontId="1"/>
  </si>
  <si>
    <t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t>
    <phoneticPr fontId="1"/>
  </si>
  <si>
    <t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t>
    <phoneticPr fontId="1"/>
  </si>
  <si>
    <t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</si>
  <si>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r>
      <rPr>
        <sz val="10"/>
        <rFont val="Wingdings"/>
        <family val="3"/>
        <charset val="2"/>
      </rPr>
      <t></t>
    </r>
    <r>
      <rPr>
        <sz val="10"/>
        <rFont val="Calibri"/>
        <family val="3"/>
      </rPr>
      <t xml:space="preserve">	Document assessment: subject
It shall be assessed the provision of information on cyber security of IoT products in the manuals, websites, and other user-accessible media of IoT products.
</t>
    </r>
    <r>
      <rPr>
        <sz val="10"/>
        <rFont val="Wingdings"/>
        <family val="3"/>
        <charset val="2"/>
      </rPr>
      <t></t>
    </r>
    <r>
      <rPr>
        <sz val="10"/>
        <rFont val="Calibri"/>
        <family val="3"/>
      </rPr>
      <t xml:space="preserve">	Device check: None</t>
    </r>
    <r>
      <rPr>
        <sz val="10"/>
        <rFont val="Meiryo UI"/>
        <family val="3"/>
        <charset val="2"/>
      </rPr>
      <t xml:space="preserve">
</t>
    </r>
    <phoneticPr fontId="2"/>
  </si>
  <si>
    <t>Asessment Result</t>
    <phoneticPr fontId="1"/>
  </si>
  <si>
    <t>Assessment Result</t>
    <phoneticPr fontId="1"/>
  </si>
  <si>
    <t>Name of Evidence</t>
    <phoneticPr fontId="1"/>
  </si>
  <si>
    <t xml:space="preserve">STAR-1 Conformance Requirement Number </t>
    <phoneticPr fontId="5"/>
  </si>
  <si>
    <t xml:space="preserve">1. No vulnerable authentication/authorization mechanism  (e.g.,  universal default passwords, vulnerable passwords)
5. Communicate securely
</t>
    <phoneticPr fontId="1"/>
  </si>
  <si>
    <t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</si>
  <si>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t>
    <phoneticPr fontId="1"/>
  </si>
  <si>
    <t xml:space="preserve">1-1. Where passwords are used and in any state other than the factory default, all passwords shall be unique per device or defined by the user.
1-2. Where pre-installed unique passwords are used, these shall be sufficiently randomized against automated attacks.
</t>
    <phoneticPr fontId="1"/>
  </si>
  <si>
    <t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t>
    <phoneticPr fontId="2"/>
  </si>
  <si>
    <t xml:space="preserve">[Conditions for being Not Applicable (NA)]
No mechanism for password-based user authentication over the network. 
(The rationale why password-based user authentication is not necessary to counter threats shall be described in "Reasons for being NA" field.)
</t>
    <phoneticPr fontId="2"/>
  </si>
  <si>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t>
    <phoneticPr fontId="2"/>
  </si>
  <si>
    <t xml:space="preserve">1-4. For user authentication against the product, the products shall provide to the user or an administrator a simple mechanism to change the authentication value used. 
</t>
    <phoneticPr fontId="1"/>
  </si>
  <si>
    <t xml:space="preserve">It shall be possible to change the authentication value used for user authentication through the network to the IoT product, regardless of the type of authentication (e.g., password, token, fingerprint).
</t>
    <phoneticPr fontId="1"/>
  </si>
  <si>
    <t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</si>
  <si>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t>
    <phoneticPr fontId="1"/>
  </si>
  <si>
    <t xml:space="preserve">1-5. When the device is not a constrained device, it shall have a mechanism available which makes brute-force attacks on authentication mechanisms via a network impracticable.
</t>
    <phoneticPr fontId="1"/>
  </si>
  <si>
    <t xml:space="preserve">If the IoT device is not a constrained device, the IoT device shall employ the mechanism of user authentication over the network to the IoT device that make brute force attack difficult.
</t>
    <phoneticPr fontId="1"/>
  </si>
  <si>
    <r>
      <t xml:space="preserve">[Conditions for being Not Applicable (NA)]
One of the following conditions applies. (OR Condition)
</t>
    </r>
    <r>
      <rPr>
        <sz val="10"/>
        <rFont val="Wingdings"/>
        <family val="3"/>
        <charset val="2"/>
      </rPr>
      <t></t>
    </r>
    <r>
      <rPr>
        <sz val="10"/>
        <rFont val="Meiryo UI"/>
        <family val="3"/>
        <charset val="128"/>
      </rPr>
      <t xml:space="preserve">	There is no mechanism for user authentication over the network for IoT devices. (The rationale why user authentication is not necessary to counter unauthorized access from the outside shall be described in the "Reason for being Not Applicable (NA)" field.)
</t>
    </r>
    <r>
      <rPr>
        <sz val="10"/>
        <rFont val="Wingdings"/>
        <family val="3"/>
        <charset val="2"/>
      </rPr>
      <t></t>
    </r>
    <r>
      <rPr>
        <sz val="10"/>
        <rFont val="Meiryo UI"/>
        <family val="3"/>
        <charset val="128"/>
      </rPr>
      <t xml:space="preserve">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t>
    </r>
    <phoneticPr fontId="1"/>
  </si>
  <si>
    <t xml:space="preserve">3. Keep software updated
</t>
    <phoneticPr fontId="1"/>
  </si>
  <si>
    <t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</si>
  <si>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[Conditions for being Not Applicable (NA)]
None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</si>
  <si>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the update functions for software components included in the target IoT products by device check.</t>
    </r>
    <r>
      <rPr>
        <sz val="10"/>
        <rFont val="Meiryo UI"/>
        <family val="3"/>
        <charset val="2"/>
      </rPr>
      <t xml:space="preserve">
</t>
    </r>
    <phoneticPr fontId="1"/>
  </si>
  <si>
    <t xml:space="preserve">3-3. When the product  implements an update mechanism, the update shall be simple for the user to apply.
</t>
    <phoneticPr fontId="1"/>
  </si>
  <si>
    <t xml:space="preserve">It shall be enabled for users to perform software updates in an easy and understandable procedure when applying updates.
</t>
    <phoneticPr fontId="1"/>
  </si>
  <si>
    <t xml:space="preserve"> [Conditions for being Not Applicable (NA)]
None
</t>
    <phoneticPr fontId="1"/>
  </si>
  <si>
    <r>
      <rPr>
        <sz val="10"/>
        <rFont val="Wingdings"/>
        <family val="3"/>
        <charset val="2"/>
      </rPr>
      <t></t>
    </r>
    <r>
      <rPr>
        <sz val="10"/>
        <rFont val="Calibri"/>
        <family val="3"/>
      </rPr>
      <t xml:space="preserve">	Document assessment: subject
It shall be assessed that easy and understandable procedures for software updates are clearly stated in the user-accessible media (e.g., manuals, websites of IoT product).
</t>
    </r>
    <r>
      <rPr>
        <sz val="10"/>
        <rFont val="Wingdings"/>
        <family val="3"/>
        <charset val="2"/>
      </rPr>
      <t></t>
    </r>
    <r>
      <rPr>
        <sz val="10"/>
        <rFont val="Calibri"/>
        <family val="3"/>
      </rPr>
      <t xml:space="preserve">	Device check: None
</t>
    </r>
    <phoneticPr fontId="1"/>
  </si>
  <si>
    <t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t>
    <phoneticPr fontId="1"/>
  </si>
  <si>
    <t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t>
    <phoneticPr fontId="1"/>
  </si>
  <si>
    <t xml:space="preserve">When updating software via a network, there shall be a mechanism to verify software integrity prior to updating.
</t>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</si>
  <si>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implementation of a mechanism to verify software integrity prior to updating.
</t>
    </r>
    <r>
      <rPr>
        <sz val="10"/>
        <rFont val="Wingdings"/>
        <family val="3"/>
        <charset val="2"/>
      </rPr>
      <t></t>
    </r>
    <r>
      <rPr>
        <sz val="10"/>
        <rFont val="Calibri"/>
        <family val="3"/>
      </rPr>
      <t xml:space="preserve">	Device check: None
</t>
    </r>
    <phoneticPr fontId="1"/>
  </si>
  <si>
    <t>3. Keep software updated</t>
    <phoneticPr fontId="1"/>
  </si>
  <si>
    <t xml:space="preserve">3-8. When the product  implements an update mechanism, security updates shall be timely.
</t>
    <phoneticPr fontId="1"/>
  </si>
  <si>
    <t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t>
    <phoneticPr fontId="1"/>
  </si>
  <si>
    <t xml:space="preserve">3-14. The model designation of the products shall be clearly recognizable, either by labelling on the product or via a physical interface.
</t>
    <phoneticPr fontId="1"/>
  </si>
  <si>
    <t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t>
    <phoneticPr fontId="1"/>
  </si>
  <si>
    <t xml:space="preserve">4. Securely store sensitive parameters
  </t>
    <phoneticPr fontId="1"/>
  </si>
  <si>
    <t xml:space="preserve">4-1. Sensitive security parameters in the product’s storage shall be stored securely by the product.
</t>
    <phoneticPr fontId="1"/>
  </si>
  <si>
    <t xml:space="preserve">Information assets to be protected that are stored in the storage of IoT products (including information assets to be protected that are stored on storage media such as SD cards) shall be stored securely.
</t>
    <phoneticPr fontId="1"/>
  </si>
  <si>
    <r>
      <rPr>
        <sz val="10"/>
        <rFont val="Wingdings"/>
        <family val="3"/>
        <charset val="2"/>
      </rPr>
      <t></t>
    </r>
    <r>
      <rPr>
        <sz val="10"/>
        <rFont val="Calibri"/>
        <family val="3"/>
      </rPr>
      <t xml:space="preserve">	Document assessment: subject
</t>
    </r>
    <r>
      <rPr>
        <sz val="10"/>
        <rFont val="Wingdings"/>
        <family val="3"/>
        <charset val="2"/>
      </rPr>
      <t></t>
    </r>
    <r>
      <rPr>
        <sz val="10"/>
        <rFont val="Calibri"/>
        <family val="3"/>
      </rPr>
      <t xml:space="preserve">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t>
    </r>
    <r>
      <rPr>
        <sz val="10"/>
        <rFont val="Wingdings"/>
        <family val="3"/>
        <charset val="2"/>
      </rPr>
      <t></t>
    </r>
    <r>
      <rPr>
        <sz val="10"/>
        <rFont val="Calibri"/>
        <family val="3"/>
      </rPr>
      <t xml:space="preserve">	Device check: None
</t>
    </r>
    <phoneticPr fontId="1"/>
  </si>
  <si>
    <t xml:space="preserve">5. Communicate securely
</t>
    <phoneticPr fontId="1"/>
  </si>
  <si>
    <t xml:space="preserve">5-1. The product shall use best practice cryptography to communicate securely.
5-7. The product shall protect the confidentiality of critical security parameters that are communicated via remotely accessible network interfaces.
</t>
    <phoneticPr fontId="1"/>
  </si>
  <si>
    <t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</si>
  <si>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t xml:space="preserve">17. Provide information on products
</t>
    <phoneticPr fontId="1"/>
  </si>
  <si>
    <t xml:space="preserve">11. Delete user data
</t>
    <phoneticPr fontId="1"/>
  </si>
  <si>
    <t xml:space="preserve">11-1. The user shall be provided with functionality such that user data can be erased from the product in a simple manner.
</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</si>
  <si>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ability for users to erase their information via the IoT device itself and associated services (e.g., mobile applications).
</t>
    </r>
    <r>
      <rPr>
        <sz val="10"/>
        <rFont val="Wingdings"/>
        <family val="3"/>
        <charset val="2"/>
      </rPr>
      <t></t>
    </r>
    <r>
      <rPr>
        <sz val="10"/>
        <rFont val="Calibri"/>
        <family val="3"/>
      </rPr>
      <t xml:space="preserve">	Device check: subject 
It shall be assessed by device check that the firmware (software) version is maintained after the operation of the data deletion function according to the procedure presented to the user and the data deletion.</t>
    </r>
    <r>
      <rPr>
        <sz val="10"/>
        <rFont val="Meiryo UI"/>
        <family val="3"/>
        <charset val="2"/>
      </rPr>
      <t xml:space="preserve">
</t>
    </r>
    <phoneticPr fontId="1"/>
  </si>
  <si>
    <r>
      <t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t>
    </r>
    <r>
      <rPr>
        <sz val="10"/>
        <rFont val="Wingdings"/>
        <family val="3"/>
        <charset val="2"/>
      </rPr>
      <t></t>
    </r>
    <r>
      <rPr>
        <sz val="10"/>
        <rFont val="Meiryo UI"/>
        <family val="3"/>
        <charset val="128"/>
      </rPr>
      <t xml:space="preserve">	Bluetooth:
Bluetooth profiles other than those specified as the Bluetooth profiles to be used in assessment item 1 are not available or are set to default disable, and obsolete Bluetooth profiles are not available.
</t>
    </r>
    <r>
      <rPr>
        <sz val="10"/>
        <rFont val="Wingdings"/>
        <family val="3"/>
        <charset val="2"/>
      </rPr>
      <t></t>
    </r>
    <r>
      <rPr>
        <sz val="10"/>
        <rFont val="Meiryo UI"/>
        <family val="3"/>
        <charset val="128"/>
      </rPr>
      <t xml:space="preserve">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t>
    </r>
    <r>
      <rPr>
        <sz val="10"/>
        <rFont val="Wingdings"/>
        <family val="3"/>
        <charset val="2"/>
      </rPr>
      <t></t>
    </r>
    <r>
      <rPr>
        <sz val="10"/>
        <rFont val="Meiryo UI"/>
        <family val="3"/>
        <charset val="128"/>
      </rPr>
      <t xml:space="preserve">	Analysis of whether the vulnerabilities detected are false positives or not, and assessment of whether the vulnerabilities are safe for the use of the IoT devices.
</t>
    </r>
    <r>
      <rPr>
        <sz val="10"/>
        <rFont val="Wingdings"/>
        <family val="3"/>
        <charset val="2"/>
      </rPr>
      <t></t>
    </r>
    <r>
      <rPr>
        <sz val="10"/>
        <rFont val="Meiryo UI"/>
        <family val="3"/>
        <charset val="128"/>
      </rPr>
      <t xml:space="preserve">	Analysis of whether the vulnerability can be considered to have already been addressed through measures including operational measures, and assessment of whether such measures prevent the vulnerability from causing problems in the use of the IoT device.
</t>
    </r>
    <r>
      <rPr>
        <sz val="10"/>
        <rFont val="Wingdings"/>
        <family val="3"/>
        <charset val="2"/>
      </rPr>
      <t></t>
    </r>
    <r>
      <rPr>
        <sz val="10"/>
        <rFont val="Meiryo UI"/>
        <family val="3"/>
        <charset val="128"/>
      </rPr>
      <t xml:space="preserve">	Analysis of whether it is proved that the detected vulnerability has no impact in the actual usage environment of the IoT device, and evaluation to prove that there is no impact.
</t>
    </r>
    <phoneticPr fontId="2"/>
  </si>
  <si>
    <t xml:space="preserve">6. Minimize exposed attack surfaces
</t>
    <phoneticPr fontId="1"/>
  </si>
  <si>
    <t xml:space="preserve">6-1. All unused network physical interfaces and logical interfaces shall be disabled.
</t>
    <phoneticPr fontId="5"/>
  </si>
  <si>
    <t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t>
    <phoneticPr fontId="2"/>
  </si>
  <si>
    <r>
      <rPr>
        <sz val="10"/>
        <rFont val="Wingdings"/>
        <family val="3"/>
        <charset val="2"/>
      </rPr>
      <t></t>
    </r>
    <r>
      <rPr>
        <sz val="10"/>
        <rFont val="Calibri"/>
        <family val="3"/>
      </rPr>
      <t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t>
    </r>
    <r>
      <rPr>
        <sz val="10"/>
        <rFont val="Wingdings"/>
        <family val="3"/>
        <charset val="2"/>
      </rPr>
      <t></t>
    </r>
    <r>
      <rPr>
        <sz val="10"/>
        <rFont val="Calibri"/>
        <family val="3"/>
      </rPr>
      <t xml:space="preserve">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t>
    </r>
    <phoneticPr fontId="2"/>
  </si>
  <si>
    <t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t>
    <phoneticPr fontId="1"/>
  </si>
  <si>
    <t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t>
    <phoneticPr fontId="1"/>
  </si>
  <si>
    <t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t>
    <phoneticPr fontId="2"/>
  </si>
  <si>
    <r>
      <t xml:space="preserve">This checklist is used to assess conformance to the STAR-1 Conformance Criteria of the “Labeling Scheme based on Japan Cyber-Security Technical Assessment Requirements (JC-STAR) (hereafter referred to as ‘the Scheme’). In order to acquire the STAR-1 label under the Scheme, it is necessary to use this checklist to assess and record the conformance of the target IoT product to the conformance criteria.
When using this checklist, please read the “STAR-1 Conformance Requirements and Assessment </t>
    </r>
    <r>
      <rPr>
        <sz val="11"/>
        <rFont val="Meiryo UI"/>
        <family val="3"/>
        <charset val="128"/>
      </rPr>
      <t>Procedures</t>
    </r>
    <r>
      <rPr>
        <sz val="11"/>
        <color theme="1"/>
        <rFont val="Meiryo UI"/>
        <family val="3"/>
        <charset val="128"/>
      </rPr>
      <t>,” “STAR-1 Assessment</t>
    </r>
    <r>
      <rPr>
        <sz val="11"/>
        <rFont val="Meiryo UI"/>
        <family val="3"/>
        <charset val="128"/>
      </rPr>
      <t xml:space="preserve"> Methods and </t>
    </r>
    <r>
      <rPr>
        <sz val="11"/>
        <color theme="1"/>
        <rFont val="Meiryo UI"/>
        <family val="3"/>
        <charset val="128"/>
      </rPr>
      <t xml:space="preserve">Guide,” “2. How to use the checklist” on this sheet, and the related “FAQ.”	</t>
    </r>
    <phoneticPr fontId="1"/>
  </si>
  <si>
    <r>
      <t xml:space="preserve">This checklist consists of </t>
    </r>
    <r>
      <rPr>
        <b/>
        <sz val="11"/>
        <color rgb="FF0070C0"/>
        <rFont val="Meiryo UI"/>
        <family val="3"/>
        <charset val="128"/>
      </rPr>
      <t>“#1-16 (STAR-1 Conformance Requirement Number),”</t>
    </r>
    <r>
      <rPr>
        <sz val="11"/>
        <color theme="1"/>
        <rFont val="Meiryo UI"/>
        <family val="3"/>
        <charset val="128"/>
      </rPr>
      <t xml:space="preserve"> </t>
    </r>
    <r>
      <rPr>
        <b/>
        <sz val="11"/>
        <color theme="9" tint="-0.249977111117893"/>
        <rFont val="Meiryo UI"/>
        <family val="3"/>
        <charset val="128"/>
      </rPr>
      <t>“Assessment Result”</t>
    </r>
    <r>
      <rPr>
        <sz val="11"/>
        <color theme="1"/>
        <rFont val="Meiryo UI"/>
        <family val="3"/>
        <charset val="128"/>
      </rPr>
      <t xml:space="preserve"> and </t>
    </r>
    <r>
      <rPr>
        <b/>
        <sz val="11"/>
        <color theme="2" tint="-0.499984740745262"/>
        <rFont val="Meiryo UI"/>
        <family val="3"/>
        <charset val="128"/>
      </rPr>
      <t>“Glossary”</t>
    </r>
    <r>
      <rPr>
        <sz val="11"/>
        <color theme="1"/>
        <rFont val="Meiryo UI"/>
        <family val="3"/>
        <charset val="128"/>
      </rPr>
      <t xml:space="preserve"> sheets. 
By entering and selecting information on the “#1-16” sheets, the results will be displayed on the “Assessment Result” sheet. The “Glossary” contains explanations of terms used in this checklist.
The applicant that uses this checklist to apply is required to </t>
    </r>
    <r>
      <rPr>
        <u/>
        <sz val="11"/>
        <color theme="1"/>
        <rFont val="Meiryo UI"/>
        <family val="3"/>
        <charset val="128"/>
      </rPr>
      <t xml:space="preserve">enter and select </t>
    </r>
    <r>
      <rPr>
        <u/>
        <sz val="11"/>
        <rFont val="Meiryo UI"/>
        <family val="3"/>
        <charset val="128"/>
      </rPr>
      <t>“Assessment Result,”</t>
    </r>
    <r>
      <rPr>
        <u/>
        <sz val="11"/>
        <color theme="1"/>
        <rFont val="Meiryo UI"/>
        <family val="3"/>
        <charset val="128"/>
      </rPr>
      <t xml:space="preserve"> “Name of Evidence,” and “Evidence-based rationale/reasons for being Not Applicable (NA)” on each of the </t>
    </r>
    <r>
      <rPr>
        <b/>
        <u/>
        <sz val="11"/>
        <color theme="8" tint="-0.249977111117893"/>
        <rFont val="Meiryo UI"/>
        <family val="3"/>
        <charset val="128"/>
      </rPr>
      <t>“#1-16”</t>
    </r>
    <r>
      <rPr>
        <u/>
        <sz val="11"/>
        <color theme="1"/>
        <rFont val="Meiryo UI"/>
        <family val="3"/>
        <charset val="128"/>
      </rPr>
      <t xml:space="preserve"> sheets.</t>
    </r>
    <r>
      <rPr>
        <sz val="11"/>
        <color theme="1"/>
        <rFont val="Meiryo UI"/>
        <family val="3"/>
        <charset val="128"/>
      </rPr>
      <t xml:space="preserve"> Cells that need to be entered/selected by the applicant are painted light green. 
For the “Assessment Result,” please select “Conforming (Y),” “Non-Conforming (N),” or “Not Applicable (NA)” based on the “Assessment Methods” and “Assessment Guide” described in the </t>
    </r>
    <r>
      <rPr>
        <b/>
        <sz val="11"/>
        <color theme="8" tint="-0.249977111117893"/>
        <rFont val="Meiryo UI"/>
        <family val="3"/>
        <charset val="128"/>
      </rPr>
      <t>“#1-16”</t>
    </r>
    <r>
      <rPr>
        <sz val="11"/>
        <color theme="1"/>
        <rFont val="Meiryo UI"/>
        <family val="3"/>
        <charset val="128"/>
      </rPr>
      <t xml:space="preserve"> sheets. 
Please note that “Not Applicable (NA)” cannot be selected if the “Conditions for being NA” described in each sheet are not satisfied. The “Assessment Methods” section contains the designated assessment methods for each item. 
When assessing, the designated assessment methods must all be performed in accordance with the STAR-1 Assessment Guide. If you assessed it as “Conformance (Y),” please state the name(s) of the technical document(s) (evidence) used for the assessment and the basis for the “Conformance (Y)” assessment.  If you assessed it as “Not Applicable (NA),” please state the name(s) of the document(s) or other evidence used for the assessment, the reason for the “Not applicable (NA)” assessment, and the basis for determining that appropriate measures have been taken against the threats.</t>
    </r>
    <phoneticPr fontId="1"/>
  </si>
  <si>
    <r>
      <t xml:space="preserve">STAR-1 Conformance </t>
    </r>
    <r>
      <rPr>
        <sz val="11"/>
        <rFont val="Meiryo UI"/>
        <family val="3"/>
        <charset val="128"/>
      </rPr>
      <t>Requirement</t>
    </r>
    <r>
      <rPr>
        <sz val="11"/>
        <color theme="1"/>
        <rFont val="Meiryo UI"/>
        <family val="3"/>
        <charset val="128"/>
      </rPr>
      <t xml:space="preserve"> No.</t>
    </r>
    <phoneticPr fontId="1"/>
  </si>
  <si>
    <t>3.</t>
    <phoneticPr fontId="1"/>
  </si>
  <si>
    <r>
      <t xml:space="preserve">Please describe the following information.
</t>
    </r>
    <r>
      <rPr>
        <sz val="11"/>
        <rFont val="Meiryo UI"/>
        <family val="3"/>
        <charset val="128"/>
      </rPr>
      <t>[Document assessment]
　Name of technical documents, etc. used in the assessment.
　Name of internal documents, rules, etc. used in the assessment.
[Device check]
    Name(s) of the in</t>
    </r>
    <r>
      <rPr>
        <sz val="11"/>
        <color theme="1"/>
        <rFont val="Meiryo UI"/>
        <family val="3"/>
        <charset val="128"/>
      </rPr>
      <t xml:space="preserve">formation or document(s) (reports, photographs, videos, screenshots, logs (system output), etc.) that can be used to verify the results of device checks.
*It is acceptable to use the results of tests carried out at the time of product development, or the evidence created at the time of acquiring other certifications (such as Common Criteria), as evidence for this Scheme.
</t>
    </r>
    <phoneticPr fontId="1"/>
  </si>
  <si>
    <t>Conformance Requirements version</t>
    <phoneticPr fontId="1"/>
  </si>
  <si>
    <t xml:space="preserve">2. Managing vulnerability reports
</t>
    <phoneticPr fontId="1"/>
  </si>
  <si>
    <t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t>
    <phoneticPr fontId="1"/>
  </si>
  <si>
    <t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t>
    <phoneticPr fontId="1"/>
  </si>
  <si>
    <t xml:space="preserve">9-1. Resilience shall be built into the products and services, taking into account the possibility of outages of data networks and power. 
</t>
    <phoneticPr fontId="1"/>
  </si>
  <si>
    <t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</si>
  <si>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9. Resilience to outages
</t>
    <phoneticPr fontId="1"/>
  </si>
  <si>
    <r>
      <t>Assessment</t>
    </r>
    <r>
      <rPr>
        <b/>
        <sz val="11"/>
        <color rgb="FFFF0000"/>
        <rFont val="Meiryo UI"/>
        <family val="3"/>
        <charset val="128"/>
      </rPr>
      <t xml:space="preserve"> </t>
    </r>
    <r>
      <rPr>
        <b/>
        <sz val="11"/>
        <rFont val="Meiryo UI"/>
        <family val="3"/>
        <charset val="128"/>
      </rPr>
      <t>Completion Date (YYYY/MM/DD)</t>
    </r>
    <phoneticPr fontId="1"/>
  </si>
  <si>
    <t>How to use the checklist</t>
    <phoneticPr fontId="1"/>
  </si>
  <si>
    <t xml:space="preserve">3-1. Particular software components included in products shall be updateable.
3-2. When the device is not a constrained device, it shall have an update mechanism for the secure installation of updates.
</t>
    <phoneticPr fontId="1"/>
  </si>
  <si>
    <t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t>
    <phoneticPr fontId="2"/>
  </si>
  <si>
    <t>【　Assessment Result for Public　】</t>
    <phoneticPr fontId="1"/>
  </si>
  <si>
    <t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</si>
  <si>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</si>
  <si>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t>
    <phoneticPr fontId="1"/>
  </si>
  <si>
    <t>March 31, 2026 Ed.</t>
    <phoneticPr fontId="1"/>
  </si>
  <si>
    <t>Labeling Scheme based on Japan Cyber-Security Technical Assessment Requirements (JC-STAR)
STAR-1 Checklist for products with the UK PSTI Act compliance</t>
    <phoneticPr fontId="1"/>
  </si>
  <si>
    <t>Compliance based on mutual recognition</t>
  </si>
  <si>
    <t>Compliance based on mutual recognition</t>
    <phoneticPr fontId="1"/>
  </si>
  <si>
    <t>*** NO NEED TO FILL IN THIS SHEET ***</t>
    <phoneticPr fontId="1"/>
  </si>
  <si>
    <r>
      <t xml:space="preserve">● The products with PSTI compliance are recognized as meeting JC-STAR-1 Conformance Requirements S1.1-02 (non-common default passwords), Conformance Requirements S1.1-05 (vulnerability disclosure policy), and Conformance Requirements S1.1-16 (product information provision). Therefore, there is </t>
    </r>
    <r>
      <rPr>
        <b/>
        <sz val="11"/>
        <color rgb="FFFF0000"/>
        <rFont val="Meiryo UI"/>
        <family val="3"/>
        <charset val="128"/>
      </rPr>
      <t>NO NEED to fill in the "#2, #5, and #16" sheets.</t>
    </r>
    <r>
      <rPr>
        <sz val="11"/>
        <color theme="1"/>
        <rFont val="Meiryo UI"/>
        <family val="3"/>
        <charset val="128"/>
      </rPr>
      <t xml:space="preserve">
● Please fill in this checklist in Japanese or English. In addition, evidence that can be used for assessment must be prepared in Japanese or English. Evidence written in other languages is unacceptable.
● The STAR-1 Conformance Criteria indicates the security requirements that must be met based on the assets to be protected and threats to be countered, etc., and do not guarantee complete prevention of damage in the event of a cyber-attacks.
● The validity period of the granted conformance label (two years in principle) must be renewed periodically.
</t>
    </r>
    <r>
      <rPr>
        <sz val="11"/>
        <rFont val="Meiryo UI"/>
        <family val="3"/>
        <charset val="128"/>
      </rPr>
      <t>●</t>
    </r>
    <r>
      <rPr>
        <sz val="11"/>
        <color theme="1"/>
        <rFont val="Meiryo UI"/>
        <family val="3"/>
        <charset val="128"/>
      </rPr>
      <t>If it is determined that the application contains false information or otherwise falls under the grounds for revocation of the conformance label, the conformance label may be revoked.
●</t>
    </r>
    <r>
      <rPr>
        <sz val="11"/>
        <rFont val="Meiryo UI"/>
        <family val="3"/>
        <charset val="128"/>
      </rPr>
      <t>Note that only the “Assessment Result for Public” sheet will be made public. 
In addition, sheets other than “Assessment Result for Public” sheet, such as “Assessment Result” sheet will not be made public.</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</si>
</sst>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Yu Gothic"/>
      <family val="2"/>
      <scheme val="minor"/>
    </font>
    <font>
      <sz val="6"/>
      <name val="Yu Gothic"/>
      <family val="3"/>
      <charset val="128"/>
      <scheme val="minor"/>
    </font>
    <font>
      <sz val="11"/>
      <name val="Meiryo UI"/>
      <family val="3"/>
      <charset val="128"/>
    </font>
    <font>
      <b/>
      <sz val="11"/>
      <name val="Meiryo UI"/>
      <family val="3"/>
      <charset val="128"/>
    </font>
    <font>
      <b/>
      <sz val="11"/>
      <color theme="0"/>
      <name val="Meiryo UI"/>
      <family val="3"/>
      <charset val="128"/>
    </font>
    <font>
      <sz val="6"/>
      <name val="Yu Gothic"/>
      <family val="2"/>
      <charset val="128"/>
      <scheme val="minor"/>
    </font>
    <font>
      <sz val="10"/>
      <name val="Meiryo UI"/>
      <family val="3"/>
      <charset val="128"/>
    </font>
    <font>
      <sz val="10"/>
      <color theme="1"/>
      <name val="Meiryo UI"/>
      <family val="3"/>
      <charset val="128"/>
    </font>
    <font>
      <b/>
      <sz val="10"/>
      <color theme="1"/>
      <name val="Meiryo UI"/>
      <family val="3"/>
      <charset val="128"/>
    </font>
    <font>
      <b/>
      <sz val="10"/>
      <name val="Meiryo UI"/>
      <family val="3"/>
      <charset val="128"/>
    </font>
    <font>
      <sz val="11"/>
      <color theme="1"/>
      <name val="Meiryo UI"/>
      <family val="3"/>
      <charset val="128"/>
    </font>
    <font>
      <b/>
      <sz val="11"/>
      <color theme="1"/>
      <name val="Meiryo UI"/>
      <family val="3"/>
      <charset val="128"/>
    </font>
    <font>
      <sz val="11"/>
      <color rgb="FFFF0000"/>
      <name val="Meiryo UI"/>
      <family val="3"/>
      <charset val="128"/>
    </font>
    <font>
      <b/>
      <sz val="11"/>
      <color rgb="FFFF0000"/>
      <name val="Meiryo UI"/>
      <family val="3"/>
      <charset val="128"/>
    </font>
    <font>
      <sz val="11"/>
      <color theme="0"/>
      <name val="Meiryo UI"/>
      <family val="3"/>
      <charset val="128"/>
    </font>
    <font>
      <b/>
      <sz val="11"/>
      <color theme="9" tint="-0.249977111117893"/>
      <name val="Meiryo UI"/>
      <family val="3"/>
      <charset val="128"/>
    </font>
    <font>
      <u/>
      <sz val="11"/>
      <color theme="10"/>
      <name val="Yu Gothic"/>
      <family val="2"/>
      <scheme val="minor"/>
    </font>
    <font>
      <b/>
      <sz val="11"/>
      <color theme="8" tint="-0.249977111117893"/>
      <name val="Meiryo UI"/>
      <family val="3"/>
      <charset val="128"/>
    </font>
    <font>
      <u/>
      <sz val="11"/>
      <color theme="10"/>
      <name val="Meiryo UI"/>
      <family val="3"/>
      <charset val="128"/>
    </font>
    <font>
      <i/>
      <sz val="11"/>
      <color theme="1"/>
      <name val="Meiryo UI"/>
      <family val="3"/>
      <charset val="128"/>
    </font>
    <font>
      <u/>
      <sz val="11"/>
      <color theme="1"/>
      <name val="Meiryo UI"/>
      <family val="3"/>
      <charset val="128"/>
    </font>
    <font>
      <sz val="10"/>
      <name val="Wingdings"/>
      <family val="3"/>
      <charset val="2"/>
    </font>
    <font>
      <sz val="10"/>
      <name val="Meiryo UI"/>
      <family val="3"/>
      <charset val="2"/>
    </font>
    <font>
      <sz val="10"/>
      <name val="Calibri"/>
      <family val="3"/>
    </font>
    <font>
      <b/>
      <sz val="11"/>
      <color rgb="FF0070C0"/>
      <name val="Meiryo UI"/>
      <family val="3"/>
      <charset val="128"/>
    </font>
    <font>
      <b/>
      <sz val="11"/>
      <color theme="2" tint="-0.499984740745262"/>
      <name val="Meiryo UI"/>
      <family val="3"/>
      <charset val="128"/>
    </font>
    <font>
      <u/>
      <sz val="11"/>
      <name val="Meiryo UI"/>
      <family val="3"/>
      <charset val="128"/>
    </font>
    <font>
      <b/>
      <u/>
      <sz val="11"/>
      <color theme="8" tint="-0.249977111117893"/>
      <name val="Meiryo UI"/>
      <family val="3"/>
      <charset val="128"/>
    </font>
    <font>
      <b/>
      <sz val="16"/>
      <color rgb="FFFF0000"/>
      <name val="Meiryo UI"/>
      <family val="3"/>
      <charset val="128"/>
    </font>
  </fonts>
  <fills count="1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9"/>
        <bgColor indexed="64"/>
      </patternFill>
    </fill>
    <fill>
      <patternFill patternType="solid">
        <fgColor theme="5" tint="0.59999389629810485"/>
        <bgColor indexed="64"/>
      </patternFill>
    </fill>
    <fill>
      <patternFill patternType="solid">
        <fgColor theme="5" tint="0.599963377788628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22">
    <xf numFmtId="0" fontId="0" fillId="0" borderId="0" xfId="0"/>
    <xf numFmtId="0" fontId="7" fillId="0" borderId="0" xfId="0" applyFont="1" applyAlignment="1">
      <alignment vertical="top"/>
    </xf>
    <xf numFmtId="0" fontId="7" fillId="0" borderId="0" xfId="0" applyFont="1" applyAlignment="1">
      <alignment horizontal="center" vertical="center"/>
    </xf>
    <xf numFmtId="0" fontId="6" fillId="0" borderId="0" xfId="0" applyFont="1" applyAlignment="1">
      <alignment vertical="top"/>
    </xf>
    <xf numFmtId="0" fontId="2" fillId="0" borderId="1" xfId="0" applyFont="1" applyBorder="1" applyAlignment="1">
      <alignment wrapText="1"/>
    </xf>
    <xf numFmtId="0" fontId="2" fillId="0" borderId="0" xfId="0" applyFont="1" applyFill="1"/>
    <xf numFmtId="0" fontId="2" fillId="0" borderId="1" xfId="0" applyFont="1" applyBorder="1"/>
    <xf numFmtId="0" fontId="2" fillId="0" borderId="0" xfId="0" applyFont="1"/>
    <xf numFmtId="0" fontId="9" fillId="0" borderId="1" xfId="0" applyFont="1" applyBorder="1" applyAlignment="1" applyProtection="1">
      <alignment horizontal="center" vertical="center" wrapText="1"/>
      <protection locked="0"/>
    </xf>
    <xf numFmtId="0" fontId="9" fillId="2" borderId="1" xfId="0" applyFont="1" applyFill="1" applyBorder="1" applyAlignment="1" applyProtection="1">
      <alignment horizontal="left" vertical="top" wrapText="1"/>
      <protection locked="0"/>
    </xf>
    <xf numFmtId="0" fontId="9" fillId="3" borderId="1"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6" fillId="0" borderId="1" xfId="0" quotePrefix="1" applyFont="1" applyBorder="1" applyAlignment="1" applyProtection="1">
      <alignment horizontal="center" vertical="center"/>
      <protection locked="0"/>
    </xf>
    <xf numFmtId="0" fontId="6" fillId="2" borderId="27" xfId="0" applyFont="1" applyFill="1" applyBorder="1" applyAlignment="1" applyProtection="1">
      <alignment vertical="top" wrapText="1" readingOrder="1"/>
      <protection locked="0"/>
    </xf>
    <xf numFmtId="0" fontId="6" fillId="2" borderId="25" xfId="0" applyFont="1" applyFill="1" applyBorder="1" applyAlignment="1" applyProtection="1">
      <alignment vertical="top" wrapText="1" readingOrder="1"/>
      <protection locked="0"/>
    </xf>
    <xf numFmtId="0" fontId="6" fillId="3" borderId="27" xfId="0" applyFont="1" applyFill="1" applyBorder="1" applyAlignment="1" applyProtection="1">
      <alignment vertical="top" wrapText="1" readingOrder="1"/>
      <protection locked="0"/>
    </xf>
    <xf numFmtId="0" fontId="6" fillId="6" borderId="25" xfId="0" applyFont="1" applyFill="1" applyBorder="1" applyAlignment="1" applyProtection="1">
      <alignment vertical="top" wrapText="1" readingOrder="1"/>
      <protection locked="0"/>
    </xf>
    <xf numFmtId="0" fontId="22" fillId="4" borderId="27" xfId="0" applyFont="1" applyFill="1" applyBorder="1" applyAlignment="1" applyProtection="1">
      <alignment vertical="top" wrapText="1" readingOrder="1"/>
      <protection locked="0"/>
    </xf>
    <xf numFmtId="0" fontId="6" fillId="4" borderId="27" xfId="0" applyFont="1" applyFill="1" applyBorder="1" applyAlignment="1" applyProtection="1">
      <alignment vertical="top" wrapText="1" readingOrder="1"/>
      <protection locked="0"/>
    </xf>
    <xf numFmtId="0" fontId="22" fillId="4" borderId="1" xfId="0" applyFont="1" applyFill="1" applyBorder="1" applyAlignment="1" applyProtection="1">
      <alignment vertical="top" wrapText="1" readingOrder="1"/>
      <protection locked="0"/>
    </xf>
    <xf numFmtId="0" fontId="6" fillId="4" borderId="25" xfId="0" applyFont="1" applyFill="1" applyBorder="1" applyAlignment="1" applyProtection="1">
      <alignment vertical="top" wrapText="1" readingOrder="1"/>
      <protection locked="0"/>
    </xf>
    <xf numFmtId="0" fontId="6" fillId="6" borderId="27"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readingOrder="1"/>
      <protection locked="0"/>
    </xf>
    <xf numFmtId="0" fontId="6" fillId="6" borderId="1" xfId="0" applyFont="1" applyFill="1" applyBorder="1" applyAlignment="1" applyProtection="1">
      <alignment horizontal="lef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6"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0" fontId="6" fillId="3" borderId="25" xfId="0" applyFont="1" applyFill="1" applyBorder="1" applyAlignment="1" applyProtection="1">
      <alignment vertical="top" wrapText="1" readingOrder="1"/>
      <protection locked="0"/>
    </xf>
    <xf numFmtId="0" fontId="7" fillId="2" borderId="25" xfId="0" applyFont="1" applyFill="1" applyBorder="1" applyAlignment="1" applyProtection="1">
      <alignment horizontal="left" vertical="top" wrapText="1" readingOrder="1"/>
      <protection locked="0"/>
    </xf>
    <xf numFmtId="0" fontId="6" fillId="3" borderId="1" xfId="0" applyFont="1" applyFill="1" applyBorder="1" applyAlignment="1" applyProtection="1">
      <alignment horizontal="left" vertical="top" wrapText="1" readingOrder="1"/>
      <protection locked="0"/>
    </xf>
    <xf numFmtId="0" fontId="22" fillId="4" borderId="1" xfId="0" applyFont="1" applyFill="1" applyBorder="1" applyAlignment="1" applyProtection="1">
      <alignment horizontal="left" vertical="center" wrapText="1" readingOrder="1"/>
      <protection locked="0"/>
    </xf>
    <xf numFmtId="0" fontId="6" fillId="4" borderId="1" xfId="0" applyFont="1" applyFill="1" applyBorder="1" applyAlignment="1" applyProtection="1">
      <alignment horizontal="left" vertical="center" wrapText="1" readingOrder="1"/>
      <protection locked="0"/>
    </xf>
    <xf numFmtId="0" fontId="7" fillId="8" borderId="1" xfId="0" applyFont="1" applyFill="1" applyBorder="1" applyAlignment="1" applyProtection="1">
      <alignment vertical="center" wrapText="1"/>
      <protection hidden="1"/>
    </xf>
    <xf numFmtId="0" fontId="7" fillId="8" borderId="1" xfId="0" applyFont="1" applyFill="1" applyBorder="1" applyAlignment="1" applyProtection="1">
      <alignment horizontal="left" vertical="center" wrapText="1"/>
      <protection hidden="1"/>
    </xf>
    <xf numFmtId="49" fontId="10" fillId="10" borderId="0" xfId="0" applyNumberFormat="1" applyFont="1" applyFill="1" applyBorder="1" applyProtection="1">
      <protection hidden="1"/>
    </xf>
    <xf numFmtId="0" fontId="10" fillId="10" borderId="0" xfId="0" applyFont="1" applyFill="1" applyBorder="1" applyProtection="1">
      <protection hidden="1"/>
    </xf>
    <xf numFmtId="0" fontId="10" fillId="9" borderId="0" xfId="0" applyFont="1" applyFill="1" applyProtection="1">
      <protection hidden="1"/>
    </xf>
    <xf numFmtId="49" fontId="10" fillId="10" borderId="15" xfId="0" applyNumberFormat="1" applyFont="1" applyFill="1" applyBorder="1" applyProtection="1">
      <protection hidden="1"/>
    </xf>
    <xf numFmtId="0" fontId="10" fillId="10" borderId="15" xfId="0" applyFont="1" applyFill="1" applyBorder="1" applyProtection="1">
      <protection hidden="1"/>
    </xf>
    <xf numFmtId="49" fontId="4" fillId="11" borderId="5" xfId="0" applyNumberFormat="1" applyFont="1" applyFill="1" applyBorder="1" applyAlignment="1" applyProtection="1">
      <alignment horizontal="center" vertical="center"/>
      <protection hidden="1"/>
    </xf>
    <xf numFmtId="0" fontId="14" fillId="9" borderId="0" xfId="0" applyFont="1" applyFill="1" applyAlignment="1" applyProtection="1">
      <alignment vertical="center"/>
      <protection hidden="1"/>
    </xf>
    <xf numFmtId="49" fontId="10" fillId="10" borderId="5" xfId="0" applyNumberFormat="1" applyFont="1" applyFill="1" applyBorder="1" applyProtection="1">
      <protection hidden="1"/>
    </xf>
    <xf numFmtId="0" fontId="10" fillId="10" borderId="0" xfId="0" applyFont="1" applyFill="1" applyBorder="1" applyAlignment="1" applyProtection="1">
      <alignment horizontal="left" vertical="center" wrapText="1"/>
      <protection hidden="1"/>
    </xf>
    <xf numFmtId="0" fontId="10" fillId="10" borderId="0" xfId="0" applyFont="1" applyFill="1" applyBorder="1" applyAlignment="1" applyProtection="1">
      <alignment horizontal="left" vertical="center"/>
      <protection hidden="1"/>
    </xf>
    <xf numFmtId="0" fontId="10" fillId="10" borderId="6" xfId="0" applyFont="1" applyFill="1" applyBorder="1" applyProtection="1">
      <protection hidden="1"/>
    </xf>
    <xf numFmtId="0" fontId="10" fillId="10" borderId="0" xfId="0" applyFont="1" applyFill="1" applyBorder="1" applyAlignment="1" applyProtection="1">
      <alignment vertical="top" wrapText="1"/>
      <protection hidden="1"/>
    </xf>
    <xf numFmtId="0" fontId="10" fillId="0" borderId="36" xfId="0" applyFont="1" applyFill="1" applyBorder="1" applyAlignment="1" applyProtection="1">
      <alignment vertical="top" wrapText="1"/>
      <protection hidden="1"/>
    </xf>
    <xf numFmtId="0" fontId="10" fillId="10" borderId="0" xfId="0"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10" fillId="11" borderId="6" xfId="0" applyFont="1" applyFill="1" applyBorder="1" applyAlignment="1" applyProtection="1">
      <alignment horizontal="center" vertical="center"/>
      <protection hidden="1"/>
    </xf>
    <xf numFmtId="0" fontId="10" fillId="9" borderId="0" xfId="0" applyFont="1" applyFill="1" applyAlignment="1" applyProtection="1">
      <alignment horizontal="center" vertical="center"/>
      <protection hidden="1"/>
    </xf>
    <xf numFmtId="49" fontId="10" fillId="10" borderId="7" xfId="0" applyNumberFormat="1" applyFont="1" applyFill="1" applyBorder="1" applyProtection="1">
      <protection hidden="1"/>
    </xf>
    <xf numFmtId="0" fontId="10" fillId="10" borderId="12" xfId="0" applyFont="1" applyFill="1" applyBorder="1" applyAlignment="1" applyProtection="1">
      <alignment vertical="top" wrapText="1"/>
      <protection hidden="1"/>
    </xf>
    <xf numFmtId="0" fontId="10" fillId="10" borderId="8" xfId="0" applyFont="1" applyFill="1" applyBorder="1" applyProtection="1">
      <protection hidden="1"/>
    </xf>
    <xf numFmtId="49" fontId="10" fillId="9" borderId="0" xfId="0" applyNumberFormat="1" applyFont="1" applyFill="1" applyProtection="1">
      <protection hidden="1"/>
    </xf>
    <xf numFmtId="0" fontId="10" fillId="0" borderId="0" xfId="0" applyFont="1" applyAlignment="1" applyProtection="1">
      <alignment horizontal="left"/>
      <protection hidden="1"/>
    </xf>
    <xf numFmtId="0" fontId="10" fillId="0" borderId="0" xfId="0" applyFont="1" applyProtection="1">
      <protection hidden="1"/>
    </xf>
    <xf numFmtId="0" fontId="10" fillId="10" borderId="0" xfId="0" applyFont="1" applyFill="1" applyAlignment="1" applyProtection="1">
      <alignment wrapText="1"/>
      <protection hidden="1"/>
    </xf>
    <xf numFmtId="0" fontId="10" fillId="10" borderId="0" xfId="0" applyFont="1" applyFill="1" applyProtection="1">
      <protection hidden="1"/>
    </xf>
    <xf numFmtId="0" fontId="13" fillId="0" borderId="6" xfId="0" applyFont="1" applyBorder="1" applyAlignment="1" applyProtection="1">
      <alignment wrapText="1"/>
      <protection hidden="1"/>
    </xf>
    <xf numFmtId="0" fontId="10" fillId="10" borderId="12" xfId="0" applyFont="1" applyFill="1" applyBorder="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vertical="top"/>
      <protection hidden="1"/>
    </xf>
    <xf numFmtId="0" fontId="10" fillId="0" borderId="0" xfId="0" applyFont="1" applyAlignment="1" applyProtection="1">
      <alignment wrapText="1"/>
      <protection hidden="1"/>
    </xf>
    <xf numFmtId="14" fontId="2" fillId="0" borderId="0" xfId="0" applyNumberFormat="1" applyFont="1" applyAlignment="1" applyProtection="1">
      <alignment horizontal="left" vertical="top"/>
      <protection hidden="1"/>
    </xf>
    <xf numFmtId="0" fontId="9" fillId="0" borderId="23" xfId="0" applyFont="1" applyBorder="1" applyAlignment="1" applyProtection="1">
      <alignment horizontal="left" vertical="center" wrapText="1"/>
      <protection hidden="1"/>
    </xf>
    <xf numFmtId="0" fontId="9" fillId="2" borderId="24" xfId="0" applyFont="1" applyFill="1" applyBorder="1" applyAlignment="1" applyProtection="1">
      <alignment horizontal="left" vertical="center" wrapText="1"/>
      <protection hidden="1"/>
    </xf>
    <xf numFmtId="0" fontId="9" fillId="3" borderId="24" xfId="0" applyFont="1" applyFill="1" applyBorder="1" applyAlignment="1" applyProtection="1">
      <alignment horizontal="left" vertical="center" wrapText="1"/>
      <protection hidden="1"/>
    </xf>
    <xf numFmtId="0" fontId="9" fillId="15" borderId="24" xfId="0" applyFont="1" applyFill="1" applyBorder="1" applyAlignment="1" applyProtection="1">
      <alignment horizontal="left" vertical="center" wrapText="1"/>
      <protection hidden="1"/>
    </xf>
    <xf numFmtId="0" fontId="8" fillId="5" borderId="24" xfId="0" applyFont="1" applyFill="1" applyBorder="1" applyAlignment="1" applyProtection="1">
      <alignment horizontal="left" vertical="center" wrapText="1"/>
      <protection hidden="1"/>
    </xf>
    <xf numFmtId="0" fontId="8" fillId="5" borderId="21" xfId="0" applyFont="1" applyFill="1" applyBorder="1" applyAlignment="1" applyProtection="1">
      <alignment horizontal="left" vertical="center" wrapText="1"/>
      <protection hidden="1"/>
    </xf>
    <xf numFmtId="0" fontId="0" fillId="0" borderId="1" xfId="0" applyBorder="1" applyAlignment="1" applyProtection="1">
      <alignment horizontal="center" vertical="top"/>
      <protection hidden="1"/>
    </xf>
    <xf numFmtId="0" fontId="6" fillId="2" borderId="1" xfId="0" applyFont="1" applyFill="1" applyBorder="1" applyAlignment="1" applyProtection="1">
      <alignment horizontal="left" vertical="top" wrapText="1"/>
      <protection hidden="1"/>
    </xf>
    <xf numFmtId="0" fontId="6" fillId="3" borderId="1" xfId="0" applyFont="1" applyFill="1" applyBorder="1" applyAlignment="1" applyProtection="1">
      <alignment horizontal="left" vertical="top" wrapText="1"/>
      <protection hidden="1"/>
    </xf>
    <xf numFmtId="0" fontId="6" fillId="14" borderId="1" xfId="0" applyFont="1" applyFill="1" applyBorder="1" applyAlignment="1" applyProtection="1">
      <alignment horizontal="left" vertical="top" wrapText="1"/>
      <protection hidden="1"/>
    </xf>
    <xf numFmtId="0" fontId="11" fillId="0" borderId="1" xfId="0" applyFont="1" applyBorder="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0" fillId="9" borderId="0" xfId="0" applyFont="1" applyFill="1" applyAlignment="1" applyProtection="1">
      <alignment vertical="center"/>
      <protection hidden="1"/>
    </xf>
    <xf numFmtId="57" fontId="0" fillId="0" borderId="1" xfId="0" applyNumberFormat="1" applyBorder="1" applyAlignment="1" applyProtection="1">
      <alignment horizontal="center" vertical="top"/>
      <protection hidden="1"/>
    </xf>
    <xf numFmtId="0" fontId="6" fillId="2" borderId="17" xfId="0" applyFont="1" applyFill="1" applyBorder="1" applyAlignment="1" applyProtection="1">
      <alignment horizontal="left" vertical="top" wrapText="1"/>
      <protection hidden="1"/>
    </xf>
    <xf numFmtId="0" fontId="6" fillId="3" borderId="17" xfId="0" applyFont="1" applyFill="1" applyBorder="1" applyAlignment="1" applyProtection="1">
      <alignment horizontal="left" vertical="top" wrapText="1"/>
      <protection hidden="1"/>
    </xf>
    <xf numFmtId="0" fontId="6" fillId="14" borderId="17" xfId="0" applyFont="1" applyFill="1" applyBorder="1" applyAlignment="1" applyProtection="1">
      <alignment horizontal="left" vertical="top" wrapText="1"/>
      <protection hidden="1"/>
    </xf>
    <xf numFmtId="0" fontId="11" fillId="0" borderId="17" xfId="0" applyFont="1" applyBorder="1" applyAlignment="1" applyProtection="1">
      <alignment horizontal="left" vertical="center" wrapText="1"/>
      <protection hidden="1"/>
    </xf>
    <xf numFmtId="0" fontId="11" fillId="0" borderId="10" xfId="0" applyFont="1" applyBorder="1" applyAlignment="1" applyProtection="1">
      <alignment horizontal="left" vertical="center" wrapText="1"/>
      <protection hidden="1"/>
    </xf>
    <xf numFmtId="0" fontId="10" fillId="9" borderId="0" xfId="0" applyFont="1" applyFill="1" applyAlignment="1" applyProtection="1">
      <alignment horizontal="center"/>
      <protection hidden="1"/>
    </xf>
    <xf numFmtId="0" fontId="19" fillId="9" borderId="1" xfId="0" applyFont="1" applyFill="1" applyBorder="1" applyAlignment="1" applyProtection="1">
      <alignment horizontal="center" wrapText="1"/>
      <protection hidden="1"/>
    </xf>
    <xf numFmtId="0" fontId="19" fillId="9" borderId="1" xfId="0" applyFont="1" applyFill="1" applyBorder="1" applyAlignment="1" applyProtection="1">
      <alignment horizontal="center"/>
      <protection hidden="1"/>
    </xf>
    <xf numFmtId="0" fontId="10" fillId="9" borderId="1" xfId="0" applyFont="1" applyFill="1" applyBorder="1" applyAlignment="1" applyProtection="1">
      <alignment horizontal="center" wrapText="1"/>
      <protection hidden="1"/>
    </xf>
    <xf numFmtId="0" fontId="10" fillId="9" borderId="1" xfId="0" applyFont="1" applyFill="1" applyBorder="1" applyAlignment="1" applyProtection="1">
      <alignment horizontal="center"/>
      <protection hidden="1"/>
    </xf>
    <xf numFmtId="0" fontId="10" fillId="9" borderId="0" xfId="0" applyFont="1" applyFill="1" applyAlignment="1" applyProtection="1">
      <alignment wrapText="1"/>
      <protection hidden="1"/>
    </xf>
    <xf numFmtId="0" fontId="13" fillId="0" borderId="6" xfId="0" applyFont="1" applyBorder="1" applyProtection="1">
      <protection hidden="1"/>
    </xf>
    <xf numFmtId="0" fontId="13" fillId="7" borderId="40" xfId="0" applyFont="1" applyFill="1" applyBorder="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hidden="1"/>
    </xf>
    <xf numFmtId="0" fontId="9" fillId="14" borderId="24" xfId="0" applyFont="1" applyFill="1" applyBorder="1" applyAlignment="1" applyProtection="1">
      <alignment horizontal="left" vertical="center" wrapText="1"/>
      <protection hidden="1"/>
    </xf>
    <xf numFmtId="0" fontId="0" fillId="0" borderId="41" xfId="0" applyBorder="1" applyAlignment="1" applyProtection="1">
      <alignment horizontal="center" vertical="top"/>
      <protection hidden="1"/>
    </xf>
    <xf numFmtId="0" fontId="9" fillId="0" borderId="1" xfId="0" applyFont="1" applyBorder="1" applyAlignment="1" applyProtection="1">
      <alignment horizontal="left" vertical="center" wrapText="1"/>
      <protection hidden="1"/>
    </xf>
    <xf numFmtId="0" fontId="6" fillId="0" borderId="1" xfId="0" applyFont="1" applyBorder="1" applyAlignment="1" applyProtection="1">
      <alignment horizontal="left" vertical="center"/>
      <protection hidden="1"/>
    </xf>
    <xf numFmtId="0" fontId="7" fillId="9" borderId="0" xfId="0" applyFont="1" applyFill="1" applyAlignment="1" applyProtection="1">
      <alignment vertical="center"/>
      <protection hidden="1"/>
    </xf>
    <xf numFmtId="0" fontId="8" fillId="13" borderId="1" xfId="0" applyFont="1" applyFill="1" applyBorder="1" applyAlignment="1" applyProtection="1">
      <alignment horizontal="left" vertical="center" wrapText="1"/>
      <protection hidden="1"/>
    </xf>
    <xf numFmtId="0" fontId="7" fillId="9" borderId="0" xfId="0" applyFont="1" applyFill="1" applyAlignment="1" applyProtection="1">
      <alignment vertical="center" wrapText="1"/>
      <protection hidden="1"/>
    </xf>
    <xf numFmtId="0" fontId="9" fillId="2" borderId="1" xfId="0" applyFont="1" applyFill="1" applyBorder="1" applyAlignment="1" applyProtection="1">
      <alignment horizontal="left" vertical="center" wrapText="1"/>
      <protection hidden="1"/>
    </xf>
    <xf numFmtId="0" fontId="6" fillId="2" borderId="1" xfId="0" applyFont="1" applyFill="1" applyBorder="1" applyAlignment="1" applyProtection="1">
      <alignment horizontal="left" vertical="center" wrapText="1" readingOrder="1"/>
      <protection hidden="1"/>
    </xf>
    <xf numFmtId="0" fontId="9" fillId="3" borderId="1" xfId="0" applyFont="1" applyFill="1" applyBorder="1" applyAlignment="1" applyProtection="1">
      <alignment horizontal="left" vertical="center" wrapText="1"/>
      <protection hidden="1"/>
    </xf>
    <xf numFmtId="0" fontId="6" fillId="3" borderId="1" xfId="0" applyFont="1" applyFill="1" applyBorder="1" applyAlignment="1" applyProtection="1">
      <alignment horizontal="left" vertical="center" wrapText="1" readingOrder="1"/>
      <protection hidden="1"/>
    </xf>
    <xf numFmtId="0" fontId="9" fillId="6" borderId="1" xfId="0" applyFont="1" applyFill="1" applyBorder="1" applyAlignment="1" applyProtection="1">
      <alignment horizontal="left" vertical="center" wrapText="1"/>
      <protection hidden="1"/>
    </xf>
    <xf numFmtId="0" fontId="6" fillId="6" borderId="1" xfId="0" applyFont="1" applyFill="1" applyBorder="1" applyAlignment="1" applyProtection="1">
      <alignment horizontal="left" vertical="center" wrapText="1" readingOrder="1"/>
      <protection hidden="1"/>
    </xf>
    <xf numFmtId="0" fontId="9" fillId="4" borderId="1" xfId="0" applyFont="1" applyFill="1" applyBorder="1" applyAlignment="1" applyProtection="1">
      <alignment horizontal="left" vertical="center" wrapText="1"/>
      <protection hidden="1"/>
    </xf>
    <xf numFmtId="0" fontId="6" fillId="4" borderId="1" xfId="0" applyFont="1" applyFill="1" applyBorder="1" applyAlignment="1" applyProtection="1">
      <alignment horizontal="left" vertical="center" wrapText="1" readingOrder="1"/>
      <protection hidden="1"/>
    </xf>
    <xf numFmtId="0" fontId="10" fillId="9" borderId="0" xfId="0" applyFont="1" applyFill="1" applyAlignment="1" applyProtection="1">
      <alignment horizontal="left" vertical="center"/>
      <protection hidden="1"/>
    </xf>
    <xf numFmtId="0" fontId="7" fillId="9" borderId="0" xfId="0" applyFont="1" applyFill="1" applyProtection="1">
      <protection hidden="1"/>
    </xf>
    <xf numFmtId="0" fontId="6" fillId="9" borderId="0" xfId="0" applyFont="1" applyFill="1" applyBorder="1" applyAlignment="1" applyProtection="1">
      <alignment horizontal="left" vertical="center"/>
      <protection hidden="1"/>
    </xf>
    <xf numFmtId="0" fontId="10" fillId="9" borderId="0" xfId="0" applyFont="1" applyFill="1" applyBorder="1" applyAlignment="1" applyProtection="1">
      <alignment vertical="center"/>
      <protection hidden="1"/>
    </xf>
    <xf numFmtId="0" fontId="7" fillId="9" borderId="0" xfId="0" applyFont="1" applyFill="1" applyBorder="1" applyAlignment="1" applyProtection="1">
      <alignment vertical="center"/>
      <protection hidden="1"/>
    </xf>
    <xf numFmtId="0" fontId="7" fillId="9" borderId="0" xfId="0" applyFont="1" applyFill="1" applyBorder="1" applyAlignment="1" applyProtection="1">
      <alignment vertical="center" wrapText="1"/>
      <protection hidden="1"/>
    </xf>
    <xf numFmtId="0" fontId="6" fillId="9" borderId="0" xfId="0" applyFont="1" applyFill="1" applyBorder="1" applyAlignment="1" applyProtection="1">
      <alignment horizontal="left" vertical="center" wrapText="1" readingOrder="1"/>
      <protection hidden="1"/>
    </xf>
    <xf numFmtId="0" fontId="6" fillId="2" borderId="1" xfId="0" applyFont="1" applyFill="1" applyBorder="1" applyAlignment="1" applyProtection="1">
      <alignment vertical="center" wrapText="1" readingOrder="1"/>
      <protection hidden="1"/>
    </xf>
    <xf numFmtId="0" fontId="6" fillId="3" borderId="1" xfId="0" applyFont="1" applyFill="1" applyBorder="1" applyAlignment="1" applyProtection="1">
      <alignment vertical="center" wrapText="1" readingOrder="1"/>
      <protection hidden="1"/>
    </xf>
    <xf numFmtId="0" fontId="10" fillId="9" borderId="0" xfId="0" applyFont="1" applyFill="1" applyAlignment="1" applyProtection="1">
      <alignment horizontal="left"/>
      <protection hidden="1"/>
    </xf>
    <xf numFmtId="0" fontId="6" fillId="9" borderId="0"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center" vertical="top" wrapText="1"/>
      <protection hidden="1"/>
    </xf>
    <xf numFmtId="0" fontId="2" fillId="0" borderId="1" xfId="0" applyFont="1" applyBorder="1" applyAlignment="1" applyProtection="1">
      <alignment horizontal="left" vertical="top" wrapText="1"/>
      <protection hidden="1"/>
    </xf>
    <xf numFmtId="0" fontId="2" fillId="0" borderId="1" xfId="0" applyFont="1" applyBorder="1" applyAlignment="1" applyProtection="1">
      <alignment vertical="top" wrapText="1"/>
      <protection hidden="1"/>
    </xf>
    <xf numFmtId="0" fontId="18" fillId="9" borderId="0" xfId="1" applyFont="1" applyFill="1" applyAlignment="1" applyProtection="1">
      <alignment vertical="center"/>
      <protection hidden="1"/>
    </xf>
    <xf numFmtId="0" fontId="12" fillId="9" borderId="0" xfId="0" applyFont="1" applyFill="1" applyProtection="1">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vertical="top" wrapText="1"/>
      <protection hidden="1"/>
    </xf>
    <xf numFmtId="0" fontId="7" fillId="8" borderId="1" xfId="0" applyFont="1" applyFill="1" applyBorder="1" applyAlignment="1" applyProtection="1">
      <alignment vertical="center" wrapText="1"/>
      <protection locked="0"/>
    </xf>
    <xf numFmtId="0" fontId="7" fillId="8" borderId="1" xfId="0" applyFont="1" applyFill="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hidden="1"/>
    </xf>
    <xf numFmtId="0" fontId="2" fillId="0" borderId="15"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0" fontId="4" fillId="11" borderId="0" xfId="0" applyFont="1" applyFill="1" applyAlignment="1" applyProtection="1">
      <alignment horizontal="left" vertical="center"/>
      <protection hidden="1"/>
    </xf>
    <xf numFmtId="0" fontId="4" fillId="11" borderId="6" xfId="0" applyFont="1" applyFill="1" applyBorder="1" applyAlignment="1" applyProtection="1">
      <alignment horizontal="left" vertical="center"/>
      <protection hidden="1"/>
    </xf>
    <xf numFmtId="0" fontId="10" fillId="0" borderId="0" xfId="0" applyFont="1" applyAlignment="1" applyProtection="1">
      <alignment horizontal="left" vertical="top" wrapText="1"/>
      <protection hidden="1"/>
    </xf>
    <xf numFmtId="0" fontId="10" fillId="0" borderId="0" xfId="0" applyFont="1" applyAlignment="1" applyProtection="1">
      <alignment horizontal="left" vertical="top"/>
      <protection hidden="1"/>
    </xf>
    <xf numFmtId="0" fontId="10" fillId="10" borderId="0" xfId="0" applyFont="1" applyFill="1" applyAlignment="1" applyProtection="1">
      <alignment horizontal="left" vertical="top" wrapText="1"/>
      <protection hidden="1"/>
    </xf>
    <xf numFmtId="0" fontId="10" fillId="10" borderId="1" xfId="0" applyFont="1" applyFill="1" applyBorder="1" applyAlignment="1" applyProtection="1">
      <alignment horizontal="left" vertical="top" wrapText="1"/>
      <protection hidden="1"/>
    </xf>
    <xf numFmtId="57" fontId="10" fillId="10" borderId="1" xfId="0" quotePrefix="1" applyNumberFormat="1"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4" fillId="11" borderId="0" xfId="0" applyFont="1" applyFill="1" applyAlignment="1" applyProtection="1">
      <alignment horizontal="left" vertical="center" wrapText="1"/>
      <protection hidden="1"/>
    </xf>
    <xf numFmtId="0" fontId="3" fillId="12" borderId="19" xfId="0" applyFont="1" applyFill="1" applyBorder="1" applyAlignment="1" applyProtection="1">
      <alignment horizontal="left" vertical="center"/>
      <protection hidden="1"/>
    </xf>
    <xf numFmtId="0" fontId="3" fillId="12" borderId="20" xfId="0" applyFont="1" applyFill="1" applyBorder="1" applyAlignment="1" applyProtection="1">
      <alignment horizontal="left" vertical="center"/>
      <protection hidden="1"/>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0" fontId="13" fillId="7" borderId="13" xfId="0" applyFont="1" applyFill="1" applyBorder="1" applyAlignment="1" applyProtection="1">
      <alignment horizontal="center"/>
      <protection hidden="1"/>
    </xf>
    <xf numFmtId="0" fontId="13" fillId="7" borderId="14" xfId="0" applyFont="1" applyFill="1" applyBorder="1" applyAlignment="1" applyProtection="1">
      <alignment horizontal="center"/>
      <protection hidden="1"/>
    </xf>
    <xf numFmtId="0" fontId="3" fillId="12" borderId="11" xfId="0" applyFont="1" applyFill="1" applyBorder="1" applyAlignment="1" applyProtection="1">
      <alignment vertical="center" wrapText="1"/>
      <protection hidden="1"/>
    </xf>
    <xf numFmtId="0" fontId="3" fillId="12" borderId="2" xfId="0" applyFont="1" applyFill="1" applyBorder="1" applyAlignment="1" applyProtection="1">
      <alignment vertical="center" wrapText="1"/>
      <protection hidden="1"/>
    </xf>
    <xf numFmtId="0" fontId="2" fillId="0" borderId="18"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hidden="1"/>
    </xf>
    <xf numFmtId="0" fontId="13" fillId="0" borderId="14" xfId="0" applyFont="1" applyBorder="1" applyAlignment="1" applyProtection="1">
      <alignment horizontal="center" vertical="center"/>
      <protection hidden="1"/>
    </xf>
    <xf numFmtId="0" fontId="3" fillId="0" borderId="0" xfId="0" applyFont="1" applyAlignment="1" applyProtection="1">
      <alignment horizontal="left" vertical="top"/>
      <protection hidden="1"/>
    </xf>
    <xf numFmtId="0" fontId="10" fillId="0" borderId="15" xfId="0" applyFont="1" applyFill="1" applyBorder="1" applyAlignment="1" applyProtection="1">
      <alignment horizontal="center" vertical="center"/>
      <protection hidden="1"/>
    </xf>
    <xf numFmtId="0" fontId="3" fillId="12" borderId="11" xfId="0" applyFont="1" applyFill="1" applyBorder="1" applyAlignment="1" applyProtection="1">
      <alignment horizontal="left" vertical="center" wrapText="1"/>
      <protection hidden="1"/>
    </xf>
    <xf numFmtId="0" fontId="3" fillId="12" borderId="2" xfId="0" applyFont="1" applyFill="1" applyBorder="1" applyAlignment="1" applyProtection="1">
      <alignment horizontal="left" vertical="center" wrapText="1"/>
      <protection hidden="1"/>
    </xf>
    <xf numFmtId="0" fontId="3" fillId="12" borderId="11" xfId="0" applyFont="1" applyFill="1" applyBorder="1" applyAlignment="1" applyProtection="1">
      <alignment horizontal="left" vertical="center"/>
      <protection hidden="1"/>
    </xf>
    <xf numFmtId="0" fontId="3" fillId="12" borderId="2" xfId="0" applyFont="1" applyFill="1" applyBorder="1" applyAlignment="1" applyProtection="1">
      <alignment horizontal="left" vertical="center"/>
      <protection hidden="1"/>
    </xf>
    <xf numFmtId="0" fontId="3" fillId="12" borderId="16" xfId="0" applyFont="1" applyFill="1" applyBorder="1" applyAlignment="1" applyProtection="1">
      <alignment horizontal="left" vertical="center" wrapText="1"/>
      <protection hidden="1"/>
    </xf>
    <xf numFmtId="0" fontId="3" fillId="12" borderId="22" xfId="0" applyFont="1" applyFill="1" applyBorder="1" applyAlignment="1" applyProtection="1">
      <alignment horizontal="left" vertical="center" wrapText="1"/>
      <protection hidden="1"/>
    </xf>
    <xf numFmtId="14" fontId="2" fillId="0" borderId="33" xfId="0" applyNumberFormat="1" applyFont="1" applyBorder="1" applyAlignment="1" applyProtection="1">
      <alignment horizontal="center" vertical="center"/>
      <protection locked="0"/>
    </xf>
    <xf numFmtId="14" fontId="2" fillId="0" borderId="34" xfId="0" applyNumberFormat="1" applyFont="1" applyBorder="1" applyAlignment="1" applyProtection="1">
      <alignment horizontal="center" vertical="center"/>
      <protection locked="0"/>
    </xf>
    <xf numFmtId="14" fontId="2" fillId="0" borderId="35" xfId="0" applyNumberFormat="1" applyFont="1" applyBorder="1" applyAlignment="1" applyProtection="1">
      <alignment horizontal="center" vertical="center"/>
      <protection locked="0"/>
    </xf>
    <xf numFmtId="0" fontId="11" fillId="0" borderId="25" xfId="0" applyFont="1" applyBorder="1" applyAlignment="1" applyProtection="1">
      <alignment horizontal="left" vertical="center" wrapText="1"/>
      <protection hidden="1"/>
    </xf>
    <xf numFmtId="0" fontId="0" fillId="0" borderId="26" xfId="0" applyBorder="1" applyAlignment="1" applyProtection="1">
      <alignment horizontal="left" vertical="center" wrapText="1"/>
      <protection hidden="1"/>
    </xf>
    <xf numFmtId="0" fontId="11" fillId="0" borderId="25" xfId="0" applyFont="1"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0" fillId="0" borderId="38" xfId="0" applyBorder="1" applyAlignment="1" applyProtection="1">
      <alignment horizontal="left" vertical="center"/>
      <protection hidden="1"/>
    </xf>
    <xf numFmtId="0" fontId="0" fillId="0" borderId="25" xfId="0"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6" fillId="2" borderId="25" xfId="0" applyFont="1" applyFill="1" applyBorder="1" applyAlignment="1" applyProtection="1">
      <alignment horizontal="left" vertical="top" wrapText="1"/>
      <protection hidden="1"/>
    </xf>
    <xf numFmtId="0" fontId="0" fillId="0" borderId="26" xfId="0" applyBorder="1" applyAlignment="1" applyProtection="1">
      <alignment horizontal="left" vertical="top" wrapText="1"/>
      <protection hidden="1"/>
    </xf>
    <xf numFmtId="0" fontId="6" fillId="3" borderId="25" xfId="0" applyFont="1" applyFill="1" applyBorder="1" applyAlignment="1" applyProtection="1">
      <alignment horizontal="left" vertical="top" wrapText="1"/>
      <protection hidden="1"/>
    </xf>
    <xf numFmtId="0" fontId="6" fillId="14" borderId="25" xfId="0" applyFont="1" applyFill="1" applyBorder="1" applyAlignment="1" applyProtection="1">
      <alignment horizontal="left" vertical="top" wrapText="1"/>
      <protection hidden="1"/>
    </xf>
    <xf numFmtId="0" fontId="28" fillId="0" borderId="0" xfId="0" applyFont="1" applyAlignment="1" applyProtection="1">
      <alignment horizontal="center" vertical="center"/>
      <protection hidden="1"/>
    </xf>
    <xf numFmtId="0" fontId="3" fillId="12" borderId="3" xfId="0" applyFont="1" applyFill="1" applyBorder="1" applyAlignment="1" applyProtection="1">
      <alignment horizontal="left" vertical="center" wrapText="1"/>
      <protection hidden="1"/>
    </xf>
    <xf numFmtId="0" fontId="3" fillId="12" borderId="43" xfId="0" applyFont="1" applyFill="1" applyBorder="1" applyAlignment="1" applyProtection="1">
      <alignment horizontal="left" vertical="center" wrapText="1"/>
      <protection hidden="1"/>
    </xf>
    <xf numFmtId="0" fontId="2" fillId="0" borderId="24" xfId="0" applyFont="1" applyBorder="1" applyAlignment="1" applyProtection="1">
      <alignment horizontal="center" vertical="center"/>
      <protection hidden="1"/>
    </xf>
    <xf numFmtId="0" fontId="2" fillId="0" borderId="21" xfId="0" applyFont="1" applyBorder="1" applyAlignment="1" applyProtection="1">
      <alignment horizontal="center" vertical="center"/>
      <protection hidden="1"/>
    </xf>
    <xf numFmtId="0" fontId="3" fillId="12" borderId="41"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left" vertical="center" wrapText="1"/>
      <protection hidden="1"/>
    </xf>
    <xf numFmtId="0" fontId="2" fillId="0" borderId="1" xfId="0" applyFont="1" applyBorder="1" applyAlignment="1" applyProtection="1">
      <alignment horizontal="center" vertical="center"/>
      <protection hidden="1"/>
    </xf>
    <xf numFmtId="0" fontId="2" fillId="0" borderId="9" xfId="0" applyFont="1" applyBorder="1" applyAlignment="1" applyProtection="1">
      <alignment horizontal="center" vertical="center"/>
      <protection hidden="1"/>
    </xf>
    <xf numFmtId="0" fontId="3" fillId="12" borderId="7" xfId="0" applyFont="1" applyFill="1" applyBorder="1" applyAlignment="1" applyProtection="1">
      <alignment horizontal="left" vertical="center" wrapText="1"/>
      <protection hidden="1"/>
    </xf>
    <xf numFmtId="0" fontId="3" fillId="12" borderId="44" xfId="0" applyFont="1" applyFill="1" applyBorder="1" applyAlignment="1" applyProtection="1">
      <alignment horizontal="left" vertical="center" wrapText="1"/>
      <protection hidden="1"/>
    </xf>
    <xf numFmtId="14" fontId="2" fillId="0" borderId="42" xfId="0" applyNumberFormat="1" applyFont="1" applyBorder="1" applyAlignment="1" applyProtection="1">
      <alignment horizontal="center" vertical="center"/>
      <protection hidden="1"/>
    </xf>
    <xf numFmtId="14" fontId="2" fillId="0" borderId="12" xfId="0" applyNumberFormat="1" applyFont="1" applyBorder="1" applyAlignment="1" applyProtection="1">
      <alignment horizontal="center" vertical="center"/>
      <protection hidden="1"/>
    </xf>
    <xf numFmtId="14" fontId="2" fillId="0" borderId="8" xfId="0" applyNumberFormat="1" applyFont="1" applyBorder="1" applyAlignment="1" applyProtection="1">
      <alignment horizontal="center" vertical="center"/>
      <protection hidden="1"/>
    </xf>
    <xf numFmtId="0" fontId="11" fillId="0" borderId="18" xfId="0" applyFont="1" applyBorder="1" applyAlignment="1" applyProtection="1">
      <alignment horizontal="center" vertical="center"/>
      <protection hidden="1"/>
    </xf>
    <xf numFmtId="0" fontId="11" fillId="0" borderId="28" xfId="0" applyFont="1" applyBorder="1" applyAlignment="1" applyProtection="1">
      <alignment horizontal="center" vertical="center"/>
      <protection hidden="1"/>
    </xf>
    <xf numFmtId="0" fontId="8" fillId="5" borderId="30" xfId="0" applyFont="1" applyFill="1" applyBorder="1" applyAlignment="1" applyProtection="1">
      <alignment horizontal="center" vertical="center" wrapText="1"/>
      <protection hidden="1"/>
    </xf>
    <xf numFmtId="0" fontId="8" fillId="5" borderId="32" xfId="0" applyFont="1" applyFill="1" applyBorder="1" applyAlignment="1" applyProtection="1">
      <alignment horizontal="center" vertical="center" wrapText="1"/>
      <protection hidden="1"/>
    </xf>
    <xf numFmtId="0" fontId="9" fillId="4" borderId="25" xfId="0" applyFont="1" applyFill="1" applyBorder="1" applyAlignment="1" applyProtection="1">
      <alignment horizontal="left" vertical="center" wrapText="1"/>
      <protection hidden="1"/>
    </xf>
    <xf numFmtId="0" fontId="6" fillId="4" borderId="25" xfId="0" applyFont="1" applyFill="1" applyBorder="1" applyAlignment="1" applyProtection="1">
      <alignment horizontal="left" vertical="center" wrapText="1" readingOrder="1"/>
      <protection hidden="1"/>
    </xf>
    <xf numFmtId="0" fontId="0" fillId="0" borderId="26" xfId="0" applyBorder="1" applyAlignment="1" applyProtection="1">
      <alignment horizontal="left"/>
      <protection hidden="1"/>
    </xf>
    <xf numFmtId="0" fontId="9" fillId="4" borderId="39" xfId="0" applyFont="1" applyFill="1" applyBorder="1" applyAlignment="1" applyProtection="1">
      <alignment horizontal="left" vertical="center" wrapText="1"/>
      <protection hidden="1"/>
    </xf>
    <xf numFmtId="0" fontId="6" fillId="4" borderId="39" xfId="0" applyFont="1" applyFill="1" applyBorder="1" applyAlignment="1" applyProtection="1">
      <alignment horizontal="left" vertical="center" wrapText="1" readingOrder="1"/>
      <protection hidden="1"/>
    </xf>
    <xf numFmtId="0" fontId="0" fillId="0" borderId="26" xfId="0" applyBorder="1" applyAlignment="1" applyProtection="1">
      <alignment horizontal="left" vertical="center" wrapText="1" readingOrder="1"/>
      <protection hidden="1"/>
    </xf>
    <xf numFmtId="0" fontId="6" fillId="4" borderId="1" xfId="0" applyFont="1" applyFill="1" applyBorder="1" applyAlignment="1" applyProtection="1">
      <alignment horizontal="left" vertical="center" wrapText="1" readingOrder="1"/>
      <protection locked="0"/>
    </xf>
    <xf numFmtId="0" fontId="6" fillId="0" borderId="25" xfId="0" quotePrefix="1"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22" fillId="4" borderId="1" xfId="0" applyFont="1" applyFill="1" applyBorder="1" applyAlignment="1" applyProtection="1">
      <alignmen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2" borderId="25" xfId="0" applyFont="1" applyFill="1" applyBorder="1" applyAlignment="1" applyProtection="1">
      <alignment horizontal="left" vertical="top" wrapText="1" readingOrder="1"/>
      <protection locked="0"/>
    </xf>
    <xf numFmtId="0" fontId="6" fillId="2" borderId="26" xfId="0" applyFont="1" applyFill="1" applyBorder="1" applyAlignment="1" applyProtection="1">
      <alignment horizontal="left" vertical="top" wrapText="1" readingOrder="1"/>
      <protection locked="0"/>
    </xf>
    <xf numFmtId="0" fontId="6" fillId="2" borderId="25" xfId="0" applyFont="1" applyFill="1" applyBorder="1" applyAlignment="1" applyProtection="1">
      <alignment horizontal="left" vertical="top" wrapText="1"/>
      <protection locked="0"/>
    </xf>
    <xf numFmtId="0" fontId="6" fillId="2" borderId="26" xfId="0" applyFont="1" applyFill="1" applyBorder="1" applyAlignment="1" applyProtection="1">
      <alignment horizontal="left" vertical="top" wrapText="1"/>
      <protection locked="0"/>
    </xf>
    <xf numFmtId="0" fontId="6" fillId="2"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57" fontId="6" fillId="0" borderId="25" xfId="0" quotePrefix="1" applyNumberFormat="1" applyFont="1" applyBorder="1" applyAlignment="1" applyProtection="1">
      <alignment horizontal="center" vertical="center"/>
      <protection locked="0"/>
    </xf>
    <xf numFmtId="0" fontId="6" fillId="6" borderId="1" xfId="0" applyFont="1" applyFill="1" applyBorder="1" applyAlignment="1" applyProtection="1">
      <alignment horizontal="left" vertical="top" wrapText="1" readingOrder="1"/>
      <protection locked="0"/>
    </xf>
    <xf numFmtId="0" fontId="6" fillId="6" borderId="1" xfId="0" applyFont="1" applyFill="1" applyBorder="1" applyAlignment="1" applyProtection="1">
      <alignment vertical="top" wrapText="1" readingOrder="1"/>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695325</xdr:colOff>
      <xdr:row>55</xdr:row>
      <xdr:rowOff>66675</xdr:rowOff>
    </xdr:from>
    <xdr:to>
      <xdr:col>10</xdr:col>
      <xdr:colOff>438150</xdr:colOff>
      <xdr:row>70</xdr:row>
      <xdr:rowOff>77133</xdr:rowOff>
    </xdr:to>
    <xdr:pic>
      <xdr:nvPicPr>
        <xdr:cNvPr id="7" name="図 6">
          <a:extLst>
            <a:ext uri="{FF2B5EF4-FFF2-40B4-BE49-F238E27FC236}">
              <a16:creationId xmlns:a16="http://schemas.microsoft.com/office/drawing/2014/main" id="{E69413A8-2642-BA35-E596-E9EEA70CF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1550" y="14716125"/>
          <a:ext cx="6343650" cy="3010833"/>
        </a:xfrm>
        <a:prstGeom prst="rect">
          <a:avLst/>
        </a:prstGeom>
      </xdr:spPr>
    </xdr:pic>
    <xdr:clientData/>
  </xdr:twoCellAnchor>
  <xdr:twoCellAnchor editAs="oneCell">
    <xdr:from>
      <xdr:col>1</xdr:col>
      <xdr:colOff>695325</xdr:colOff>
      <xdr:row>73</xdr:row>
      <xdr:rowOff>9526</xdr:rowOff>
    </xdr:from>
    <xdr:to>
      <xdr:col>10</xdr:col>
      <xdr:colOff>409575</xdr:colOff>
      <xdr:row>89</xdr:row>
      <xdr:rowOff>95201</xdr:rowOff>
    </xdr:to>
    <xdr:pic>
      <xdr:nvPicPr>
        <xdr:cNvPr id="9" name="図 8">
          <a:extLst>
            <a:ext uri="{FF2B5EF4-FFF2-40B4-BE49-F238E27FC236}">
              <a16:creationId xmlns:a16="http://schemas.microsoft.com/office/drawing/2014/main" id="{CA88C4E7-626C-8ECB-0DEB-7361CF2633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71550" y="18259426"/>
          <a:ext cx="6315075" cy="32860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247650</xdr:colOff>
      <xdr:row>1</xdr:row>
      <xdr:rowOff>9525</xdr:rowOff>
    </xdr:from>
    <xdr:to>
      <xdr:col>13</xdr:col>
      <xdr:colOff>371475</xdr:colOff>
      <xdr:row>5</xdr:row>
      <xdr:rowOff>941984</xdr:rowOff>
    </xdr:to>
    <xdr:pic>
      <xdr:nvPicPr>
        <xdr:cNvPr id="2" name="図 1">
          <a:extLst>
            <a:ext uri="{FF2B5EF4-FFF2-40B4-BE49-F238E27FC236}">
              <a16:creationId xmlns:a16="http://schemas.microsoft.com/office/drawing/2014/main" id="{CF5417BF-6616-4790-8AD6-A158B2D21354}"/>
            </a:ext>
          </a:extLst>
        </xdr:cNvPr>
        <xdr:cNvPicPr>
          <a:picLocks noChangeAspect="1"/>
        </xdr:cNvPicPr>
      </xdr:nvPicPr>
      <xdr:blipFill>
        <a:blip xmlns:r="http://schemas.openxmlformats.org/officeDocument/2006/relationships" r:embed="rId1"/>
        <a:stretch>
          <a:fillRect/>
        </a:stretch>
      </xdr:blipFill>
      <xdr:spPr>
        <a:xfrm>
          <a:off x="10696575" y="733425"/>
          <a:ext cx="7667625" cy="384710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216FC89C-E821-491F-BAF4-655619A2CF48}"/>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238125</xdr:colOff>
      <xdr:row>1</xdr:row>
      <xdr:rowOff>19050</xdr:rowOff>
    </xdr:from>
    <xdr:to>
      <xdr:col>13</xdr:col>
      <xdr:colOff>361950</xdr:colOff>
      <xdr:row>6</xdr:row>
      <xdr:rowOff>589559</xdr:rowOff>
    </xdr:to>
    <xdr:pic>
      <xdr:nvPicPr>
        <xdr:cNvPr id="2" name="図 1">
          <a:extLst>
            <a:ext uri="{FF2B5EF4-FFF2-40B4-BE49-F238E27FC236}">
              <a16:creationId xmlns:a16="http://schemas.microsoft.com/office/drawing/2014/main" id="{F02D1DAC-288A-4869-9AD3-D02F974439E9}"/>
            </a:ext>
          </a:extLst>
        </xdr:cNvPr>
        <xdr:cNvPicPr>
          <a:picLocks noChangeAspect="1"/>
        </xdr:cNvPicPr>
      </xdr:nvPicPr>
      <xdr:blipFill>
        <a:blip xmlns:r="http://schemas.openxmlformats.org/officeDocument/2006/relationships" r:embed="rId1"/>
        <a:stretch>
          <a:fillRect/>
        </a:stretch>
      </xdr:blipFill>
      <xdr:spPr>
        <a:xfrm>
          <a:off x="10687050" y="742950"/>
          <a:ext cx="7667625" cy="384710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7</xdr:row>
      <xdr:rowOff>37109</xdr:rowOff>
    </xdr:to>
    <xdr:pic>
      <xdr:nvPicPr>
        <xdr:cNvPr id="2" name="図 1">
          <a:extLst>
            <a:ext uri="{FF2B5EF4-FFF2-40B4-BE49-F238E27FC236}">
              <a16:creationId xmlns:a16="http://schemas.microsoft.com/office/drawing/2014/main" id="{ED0730E2-524B-4F76-9ACD-FAFD61FAD30D}"/>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266700</xdr:colOff>
      <xdr:row>1</xdr:row>
      <xdr:rowOff>9525</xdr:rowOff>
    </xdr:from>
    <xdr:to>
      <xdr:col>13</xdr:col>
      <xdr:colOff>390525</xdr:colOff>
      <xdr:row>6</xdr:row>
      <xdr:rowOff>399059</xdr:rowOff>
    </xdr:to>
    <xdr:pic>
      <xdr:nvPicPr>
        <xdr:cNvPr id="2" name="図 1">
          <a:extLst>
            <a:ext uri="{FF2B5EF4-FFF2-40B4-BE49-F238E27FC236}">
              <a16:creationId xmlns:a16="http://schemas.microsoft.com/office/drawing/2014/main" id="{46E753C5-B352-44CB-8003-D83489D71D61}"/>
            </a:ext>
          </a:extLst>
        </xdr:cNvPr>
        <xdr:cNvPicPr>
          <a:picLocks noChangeAspect="1"/>
        </xdr:cNvPicPr>
      </xdr:nvPicPr>
      <xdr:blipFill>
        <a:blip xmlns:r="http://schemas.openxmlformats.org/officeDocument/2006/relationships" r:embed="rId1"/>
        <a:stretch>
          <a:fillRect/>
        </a:stretch>
      </xdr:blipFill>
      <xdr:spPr>
        <a:xfrm>
          <a:off x="10715625" y="733425"/>
          <a:ext cx="7667625" cy="384710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180975</xdr:colOff>
      <xdr:row>1</xdr:row>
      <xdr:rowOff>0</xdr:rowOff>
    </xdr:from>
    <xdr:to>
      <xdr:col>13</xdr:col>
      <xdr:colOff>304800</xdr:colOff>
      <xdr:row>6</xdr:row>
      <xdr:rowOff>570509</xdr:rowOff>
    </xdr:to>
    <xdr:pic>
      <xdr:nvPicPr>
        <xdr:cNvPr id="2" name="図 1">
          <a:extLst>
            <a:ext uri="{FF2B5EF4-FFF2-40B4-BE49-F238E27FC236}">
              <a16:creationId xmlns:a16="http://schemas.microsoft.com/office/drawing/2014/main" id="{04C1D729-C4E7-4D27-82BE-F8E81D4021FA}"/>
            </a:ext>
          </a:extLst>
        </xdr:cNvPr>
        <xdr:cNvPicPr>
          <a:picLocks noChangeAspect="1"/>
        </xdr:cNvPicPr>
      </xdr:nvPicPr>
      <xdr:blipFill>
        <a:blip xmlns:r="http://schemas.openxmlformats.org/officeDocument/2006/relationships" r:embed="rId1"/>
        <a:stretch>
          <a:fillRect/>
        </a:stretch>
      </xdr:blipFill>
      <xdr:spPr>
        <a:xfrm>
          <a:off x="10629900" y="723900"/>
          <a:ext cx="7667625" cy="38471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219075</xdr:colOff>
      <xdr:row>1</xdr:row>
      <xdr:rowOff>9525</xdr:rowOff>
    </xdr:from>
    <xdr:to>
      <xdr:col>13</xdr:col>
      <xdr:colOff>342900</xdr:colOff>
      <xdr:row>6</xdr:row>
      <xdr:rowOff>580034</xdr:rowOff>
    </xdr:to>
    <xdr:pic>
      <xdr:nvPicPr>
        <xdr:cNvPr id="2" name="図 1">
          <a:extLst>
            <a:ext uri="{FF2B5EF4-FFF2-40B4-BE49-F238E27FC236}">
              <a16:creationId xmlns:a16="http://schemas.microsoft.com/office/drawing/2014/main" id="{817E7FAD-159F-46F0-A962-8F8D76B64A52}"/>
            </a:ext>
          </a:extLst>
        </xdr:cNvPr>
        <xdr:cNvPicPr>
          <a:picLocks noChangeAspect="1"/>
        </xdr:cNvPicPr>
      </xdr:nvPicPr>
      <xdr:blipFill>
        <a:blip xmlns:r="http://schemas.openxmlformats.org/officeDocument/2006/relationships" r:embed="rId1"/>
        <a:stretch>
          <a:fillRect/>
        </a:stretch>
      </xdr:blipFill>
      <xdr:spPr>
        <a:xfrm>
          <a:off x="10668000" y="733425"/>
          <a:ext cx="7667625" cy="384710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247650</xdr:colOff>
      <xdr:row>1</xdr:row>
      <xdr:rowOff>28575</xdr:rowOff>
    </xdr:from>
    <xdr:to>
      <xdr:col>13</xdr:col>
      <xdr:colOff>371475</xdr:colOff>
      <xdr:row>6</xdr:row>
      <xdr:rowOff>599084</xdr:rowOff>
    </xdr:to>
    <xdr:pic>
      <xdr:nvPicPr>
        <xdr:cNvPr id="2" name="図 1">
          <a:extLst>
            <a:ext uri="{FF2B5EF4-FFF2-40B4-BE49-F238E27FC236}">
              <a16:creationId xmlns:a16="http://schemas.microsoft.com/office/drawing/2014/main" id="{31B62694-D1C3-4C85-856C-130C2F3F820C}"/>
            </a:ext>
          </a:extLst>
        </xdr:cNvPr>
        <xdr:cNvPicPr>
          <a:picLocks noChangeAspect="1"/>
        </xdr:cNvPicPr>
      </xdr:nvPicPr>
      <xdr:blipFill>
        <a:blip xmlns:r="http://schemas.openxmlformats.org/officeDocument/2006/relationships" r:embed="rId1"/>
        <a:stretch>
          <a:fillRect/>
        </a:stretch>
      </xdr:blipFill>
      <xdr:spPr>
        <a:xfrm>
          <a:off x="10696575" y="752475"/>
          <a:ext cx="7667625" cy="384710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238125</xdr:colOff>
      <xdr:row>1</xdr:row>
      <xdr:rowOff>9525</xdr:rowOff>
    </xdr:from>
    <xdr:to>
      <xdr:col>13</xdr:col>
      <xdr:colOff>361950</xdr:colOff>
      <xdr:row>5</xdr:row>
      <xdr:rowOff>941984</xdr:rowOff>
    </xdr:to>
    <xdr:pic>
      <xdr:nvPicPr>
        <xdr:cNvPr id="2" name="図 1">
          <a:extLst>
            <a:ext uri="{FF2B5EF4-FFF2-40B4-BE49-F238E27FC236}">
              <a16:creationId xmlns:a16="http://schemas.microsoft.com/office/drawing/2014/main" id="{B71CE2A3-4EE8-4FEE-9EC3-CAAEE947BA9F}"/>
            </a:ext>
          </a:extLst>
        </xdr:cNvPr>
        <xdr:cNvPicPr>
          <a:picLocks noChangeAspect="1"/>
        </xdr:cNvPicPr>
      </xdr:nvPicPr>
      <xdr:blipFill>
        <a:blip xmlns:r="http://schemas.openxmlformats.org/officeDocument/2006/relationships" r:embed="rId1"/>
        <a:stretch>
          <a:fillRect/>
        </a:stretch>
      </xdr:blipFill>
      <xdr:spPr>
        <a:xfrm>
          <a:off x="10687050" y="733425"/>
          <a:ext cx="7667625" cy="3847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67236</xdr:colOff>
      <xdr:row>1</xdr:row>
      <xdr:rowOff>77321</xdr:rowOff>
    </xdr:from>
    <xdr:to>
      <xdr:col>16</xdr:col>
      <xdr:colOff>391086</xdr:colOff>
      <xdr:row>8</xdr:row>
      <xdr:rowOff>435428</xdr:rowOff>
    </xdr:to>
    <xdr:sp macro="" textlink="">
      <xdr:nvSpPr>
        <xdr:cNvPr id="2" name="正方形/長方形 1">
          <a:extLst>
            <a:ext uri="{FF2B5EF4-FFF2-40B4-BE49-F238E27FC236}">
              <a16:creationId xmlns:a16="http://schemas.microsoft.com/office/drawing/2014/main" id="{C3DBDF16-F784-4E32-988C-7D58472C3E4F}"/>
            </a:ext>
          </a:extLst>
        </xdr:cNvPr>
        <xdr:cNvSpPr/>
      </xdr:nvSpPr>
      <xdr:spPr>
        <a:xfrm>
          <a:off x="20795137" y="280020"/>
          <a:ext cx="4445407" cy="2418886"/>
        </a:xfrm>
        <a:prstGeom prst="rect">
          <a:avLst/>
        </a:prstGeom>
        <a:solidFill>
          <a:srgbClr val="FFD5D5"/>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100">
              <a:solidFill>
                <a:sysClr val="windowText" lastClr="000000"/>
              </a:solidFill>
              <a:effectLst/>
              <a:latin typeface="+mn-lt"/>
              <a:ea typeface="+mn-ea"/>
              <a:cs typeface="+mn-cs"/>
            </a:rPr>
            <a:t>[How to fill in the form]</a:t>
          </a:r>
        </a:p>
        <a:p>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“Name of Applying Company,” “Name of Product being Applied for” and “Firmware Version Name of the Applied Product.”</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select the same information as on the application form for “Assessment Methods.”</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“Assessment Completion Date.”</a:t>
          </a:r>
        </a:p>
        <a:p>
          <a:r>
            <a:rPr lang="en-US" altLang="ja-JP" sz="1100">
              <a:solidFill>
                <a:sysClr val="windowText" lastClr="000000"/>
              </a:solidFill>
              <a:effectLst/>
              <a:latin typeface="+mn-lt"/>
              <a:ea typeface="+mn-ea"/>
              <a:cs typeface="+mn-cs"/>
            </a:rPr>
            <a:t> Please enter in the format “4 digits of the Year/Month/Day.”</a:t>
          </a:r>
        </a:p>
        <a:p>
          <a:endParaRPr lang="ja-JP" altLang="ja-JP" sz="1100">
            <a:solidFill>
              <a:sysClr val="windowText" lastClr="00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276225</xdr:colOff>
      <xdr:row>0</xdr:row>
      <xdr:rowOff>704850</xdr:rowOff>
    </xdr:from>
    <xdr:to>
      <xdr:col>12</xdr:col>
      <xdr:colOff>371475</xdr:colOff>
      <xdr:row>5</xdr:row>
      <xdr:rowOff>732434</xdr:rowOff>
    </xdr:to>
    <xdr:pic>
      <xdr:nvPicPr>
        <xdr:cNvPr id="3" name="図 2">
          <a:extLst>
            <a:ext uri="{FF2B5EF4-FFF2-40B4-BE49-F238E27FC236}">
              <a16:creationId xmlns:a16="http://schemas.microsoft.com/office/drawing/2014/main" id="{76E5B539-E421-4E54-AD4F-6D8514A58926}"/>
            </a:ext>
          </a:extLst>
        </xdr:cNvPr>
        <xdr:cNvPicPr>
          <a:picLocks noChangeAspect="1"/>
        </xdr:cNvPicPr>
      </xdr:nvPicPr>
      <xdr:blipFill>
        <a:blip xmlns:r="http://schemas.openxmlformats.org/officeDocument/2006/relationships" r:embed="rId1"/>
        <a:stretch>
          <a:fillRect/>
        </a:stretch>
      </xdr:blipFill>
      <xdr:spPr>
        <a:xfrm>
          <a:off x="10725150" y="704850"/>
          <a:ext cx="7667625" cy="38471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6</xdr:row>
      <xdr:rowOff>389534</xdr:rowOff>
    </xdr:to>
    <xdr:pic>
      <xdr:nvPicPr>
        <xdr:cNvPr id="2" name="図 1">
          <a:extLst>
            <a:ext uri="{FF2B5EF4-FFF2-40B4-BE49-F238E27FC236}">
              <a16:creationId xmlns:a16="http://schemas.microsoft.com/office/drawing/2014/main" id="{33931290-F014-41C8-AA83-16FF3ED397B6}"/>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190500</xdr:colOff>
      <xdr:row>1</xdr:row>
      <xdr:rowOff>9525</xdr:rowOff>
    </xdr:from>
    <xdr:to>
      <xdr:col>13</xdr:col>
      <xdr:colOff>314325</xdr:colOff>
      <xdr:row>6</xdr:row>
      <xdr:rowOff>399059</xdr:rowOff>
    </xdr:to>
    <xdr:pic>
      <xdr:nvPicPr>
        <xdr:cNvPr id="3" name="図 2">
          <a:extLst>
            <a:ext uri="{FF2B5EF4-FFF2-40B4-BE49-F238E27FC236}">
              <a16:creationId xmlns:a16="http://schemas.microsoft.com/office/drawing/2014/main" id="{88C21BB4-808F-4650-A5FC-A316F78600AD}"/>
            </a:ext>
          </a:extLst>
        </xdr:cNvPr>
        <xdr:cNvPicPr>
          <a:picLocks noChangeAspect="1"/>
        </xdr:cNvPicPr>
      </xdr:nvPicPr>
      <xdr:blipFill>
        <a:blip xmlns:r="http://schemas.openxmlformats.org/officeDocument/2006/relationships" r:embed="rId1"/>
        <a:stretch>
          <a:fillRect/>
        </a:stretch>
      </xdr:blipFill>
      <xdr:spPr>
        <a:xfrm>
          <a:off x="10639425" y="733425"/>
          <a:ext cx="7667625" cy="38471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180975</xdr:colOff>
      <xdr:row>1</xdr:row>
      <xdr:rowOff>9525</xdr:rowOff>
    </xdr:from>
    <xdr:to>
      <xdr:col>13</xdr:col>
      <xdr:colOff>304800</xdr:colOff>
      <xdr:row>6</xdr:row>
      <xdr:rowOff>399059</xdr:rowOff>
    </xdr:to>
    <xdr:pic>
      <xdr:nvPicPr>
        <xdr:cNvPr id="3" name="図 2">
          <a:extLst>
            <a:ext uri="{FF2B5EF4-FFF2-40B4-BE49-F238E27FC236}">
              <a16:creationId xmlns:a16="http://schemas.microsoft.com/office/drawing/2014/main" id="{A62A2C94-C668-8422-D88E-0BB27E11BAFD}"/>
            </a:ext>
          </a:extLst>
        </xdr:cNvPr>
        <xdr:cNvPicPr>
          <a:picLocks noChangeAspect="1"/>
        </xdr:cNvPicPr>
      </xdr:nvPicPr>
      <xdr:blipFill>
        <a:blip xmlns:r="http://schemas.openxmlformats.org/officeDocument/2006/relationships" r:embed="rId1"/>
        <a:stretch>
          <a:fillRect/>
        </a:stretch>
      </xdr:blipFill>
      <xdr:spPr>
        <a:xfrm>
          <a:off x="10629900" y="733425"/>
          <a:ext cx="7667625" cy="384710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5</xdr:row>
      <xdr:rowOff>941984</xdr:rowOff>
    </xdr:to>
    <xdr:pic>
      <xdr:nvPicPr>
        <xdr:cNvPr id="3" name="図 2">
          <a:extLst>
            <a:ext uri="{FF2B5EF4-FFF2-40B4-BE49-F238E27FC236}">
              <a16:creationId xmlns:a16="http://schemas.microsoft.com/office/drawing/2014/main" id="{5F852363-BEC3-4522-9539-084F06936B42}"/>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276225</xdr:colOff>
      <xdr:row>1</xdr:row>
      <xdr:rowOff>0</xdr:rowOff>
    </xdr:from>
    <xdr:to>
      <xdr:col>13</xdr:col>
      <xdr:colOff>400050</xdr:colOff>
      <xdr:row>6</xdr:row>
      <xdr:rowOff>208559</xdr:rowOff>
    </xdr:to>
    <xdr:pic>
      <xdr:nvPicPr>
        <xdr:cNvPr id="3" name="図 2">
          <a:extLst>
            <a:ext uri="{FF2B5EF4-FFF2-40B4-BE49-F238E27FC236}">
              <a16:creationId xmlns:a16="http://schemas.microsoft.com/office/drawing/2014/main" id="{B6C13F9E-E36F-4745-9736-8F609024D6CD}"/>
            </a:ext>
          </a:extLst>
        </xdr:cNvPr>
        <xdr:cNvPicPr>
          <a:picLocks noChangeAspect="1"/>
        </xdr:cNvPicPr>
      </xdr:nvPicPr>
      <xdr:blipFill>
        <a:blip xmlns:r="http://schemas.openxmlformats.org/officeDocument/2006/relationships" r:embed="rId1"/>
        <a:stretch>
          <a:fillRect/>
        </a:stretch>
      </xdr:blipFill>
      <xdr:spPr>
        <a:xfrm>
          <a:off x="10725150" y="723900"/>
          <a:ext cx="7667625" cy="384710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87EB669E-212E-4D5D-BFFC-17D7A44C3BD9}"/>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6FA3D-CA15-4416-A99B-F7FCF477B576}">
  <sheetPr>
    <tabColor theme="8"/>
    <pageSetUpPr fitToPage="1"/>
  </sheetPr>
  <dimension ref="A1:N109"/>
  <sheetViews>
    <sheetView zoomScaleNormal="100" workbookViewId="0">
      <selection activeCell="M55" sqref="M55"/>
    </sheetView>
  </sheetViews>
  <sheetFormatPr defaultColWidth="9" defaultRowHeight="15.75"/>
  <cols>
    <col min="1" max="1" width="3.625" style="56" customWidth="1"/>
    <col min="2" max="13" width="9.625" style="38" customWidth="1"/>
    <col min="14" max="14" width="3.375" style="38" customWidth="1"/>
    <col min="15" max="15" width="9" style="38" customWidth="1"/>
    <col min="16" max="16384" width="9" style="38"/>
  </cols>
  <sheetData>
    <row r="1" spans="1:14">
      <c r="A1" s="36"/>
      <c r="B1" s="37"/>
      <c r="C1" s="37"/>
      <c r="D1" s="37"/>
      <c r="E1" s="37"/>
      <c r="F1" s="37"/>
      <c r="G1" s="37"/>
      <c r="H1" s="37"/>
      <c r="I1" s="37"/>
      <c r="J1" s="37"/>
      <c r="K1" s="37"/>
      <c r="L1" s="37"/>
      <c r="M1" s="37"/>
      <c r="N1" s="37"/>
    </row>
    <row r="2" spans="1:14" ht="16.5" thickBot="1">
      <c r="A2" s="36"/>
      <c r="B2" s="37"/>
      <c r="C2" s="37"/>
      <c r="D2" s="37"/>
      <c r="E2" s="37"/>
      <c r="F2" s="37"/>
      <c r="G2" s="37"/>
      <c r="H2" s="37"/>
      <c r="I2" s="37"/>
      <c r="J2" s="37"/>
      <c r="K2" s="37"/>
      <c r="L2" s="37" t="s">
        <v>231</v>
      </c>
      <c r="M2" s="37"/>
      <c r="N2" s="37"/>
    </row>
    <row r="3" spans="1:14" ht="15.75" customHeight="1">
      <c r="A3" s="131" t="s">
        <v>232</v>
      </c>
      <c r="B3" s="132"/>
      <c r="C3" s="132"/>
      <c r="D3" s="132"/>
      <c r="E3" s="132"/>
      <c r="F3" s="132"/>
      <c r="G3" s="132"/>
      <c r="H3" s="132"/>
      <c r="I3" s="132"/>
      <c r="J3" s="132"/>
      <c r="K3" s="132"/>
      <c r="L3" s="132"/>
      <c r="M3" s="132"/>
      <c r="N3" s="133"/>
    </row>
    <row r="4" spans="1:14" ht="18.75" customHeight="1" thickBot="1">
      <c r="A4" s="134"/>
      <c r="B4" s="135"/>
      <c r="C4" s="135"/>
      <c r="D4" s="135"/>
      <c r="E4" s="135"/>
      <c r="F4" s="135"/>
      <c r="G4" s="135"/>
      <c r="H4" s="135"/>
      <c r="I4" s="135"/>
      <c r="J4" s="135"/>
      <c r="K4" s="135"/>
      <c r="L4" s="135"/>
      <c r="M4" s="135"/>
      <c r="N4" s="136"/>
    </row>
    <row r="5" spans="1:14">
      <c r="A5" s="39"/>
      <c r="B5" s="40"/>
      <c r="C5" s="40"/>
      <c r="D5" s="40"/>
      <c r="E5" s="40"/>
      <c r="F5" s="40"/>
      <c r="G5" s="40"/>
      <c r="H5" s="40"/>
      <c r="I5" s="40"/>
      <c r="J5" s="40"/>
      <c r="K5" s="40"/>
      <c r="L5" s="40"/>
      <c r="M5" s="40"/>
      <c r="N5" s="40"/>
    </row>
    <row r="6" spans="1:14" s="42" customFormat="1" ht="21.75" customHeight="1">
      <c r="A6" s="41" t="s">
        <v>3</v>
      </c>
      <c r="B6" s="137" t="s">
        <v>47</v>
      </c>
      <c r="C6" s="137"/>
      <c r="D6" s="137"/>
      <c r="E6" s="137"/>
      <c r="F6" s="137"/>
      <c r="G6" s="137"/>
      <c r="H6" s="137"/>
      <c r="I6" s="137"/>
      <c r="J6" s="137"/>
      <c r="K6" s="137"/>
      <c r="L6" s="137"/>
      <c r="M6" s="137"/>
      <c r="N6" s="138"/>
    </row>
    <row r="7" spans="1:14">
      <c r="A7" s="43"/>
      <c r="B7" s="44"/>
      <c r="C7" s="45"/>
      <c r="D7" s="45"/>
      <c r="E7" s="45"/>
      <c r="F7" s="45"/>
      <c r="G7" s="45"/>
      <c r="H7" s="45"/>
      <c r="I7" s="45"/>
      <c r="J7" s="45"/>
      <c r="K7" s="45"/>
      <c r="L7" s="45"/>
      <c r="M7" s="45"/>
      <c r="N7" s="46"/>
    </row>
    <row r="8" spans="1:14" ht="15.4" customHeight="1">
      <c r="A8" s="43"/>
      <c r="B8" s="139" t="s">
        <v>211</v>
      </c>
      <c r="C8" s="140"/>
      <c r="D8" s="140"/>
      <c r="E8" s="140"/>
      <c r="F8" s="140"/>
      <c r="G8" s="140"/>
      <c r="H8" s="140"/>
      <c r="I8" s="140"/>
      <c r="J8" s="140"/>
      <c r="K8" s="140"/>
      <c r="L8" s="140"/>
      <c r="M8" s="140"/>
      <c r="N8" s="46"/>
    </row>
    <row r="9" spans="1:14">
      <c r="A9" s="43"/>
      <c r="B9" s="140"/>
      <c r="C9" s="140"/>
      <c r="D9" s="140"/>
      <c r="E9" s="140"/>
      <c r="F9" s="140"/>
      <c r="G9" s="140"/>
      <c r="H9" s="140"/>
      <c r="I9" s="140"/>
      <c r="J9" s="140"/>
      <c r="K9" s="140"/>
      <c r="L9" s="140"/>
      <c r="M9" s="140"/>
      <c r="N9" s="46"/>
    </row>
    <row r="10" spans="1:14">
      <c r="A10" s="43"/>
      <c r="B10" s="140"/>
      <c r="C10" s="140"/>
      <c r="D10" s="140"/>
      <c r="E10" s="140"/>
      <c r="F10" s="140"/>
      <c r="G10" s="140"/>
      <c r="H10" s="140"/>
      <c r="I10" s="140"/>
      <c r="J10" s="140"/>
      <c r="K10" s="140"/>
      <c r="L10" s="140"/>
      <c r="M10" s="140"/>
      <c r="N10" s="46"/>
    </row>
    <row r="11" spans="1:14">
      <c r="A11" s="43"/>
      <c r="B11" s="140"/>
      <c r="C11" s="140"/>
      <c r="D11" s="140"/>
      <c r="E11" s="140"/>
      <c r="F11" s="140"/>
      <c r="G11" s="140"/>
      <c r="H11" s="140"/>
      <c r="I11" s="140"/>
      <c r="J11" s="140"/>
      <c r="K11" s="140"/>
      <c r="L11" s="140"/>
      <c r="M11" s="140"/>
      <c r="N11" s="46"/>
    </row>
    <row r="12" spans="1:14">
      <c r="A12" s="43"/>
      <c r="B12" s="140"/>
      <c r="C12" s="140"/>
      <c r="D12" s="140"/>
      <c r="E12" s="140"/>
      <c r="F12" s="140"/>
      <c r="G12" s="140"/>
      <c r="H12" s="140"/>
      <c r="I12" s="140"/>
      <c r="J12" s="140"/>
      <c r="K12" s="140"/>
      <c r="L12" s="140"/>
      <c r="M12" s="140"/>
      <c r="N12" s="46"/>
    </row>
    <row r="13" spans="1:14" ht="36" customHeight="1">
      <c r="A13" s="43"/>
      <c r="B13" s="140"/>
      <c r="C13" s="140"/>
      <c r="D13" s="140"/>
      <c r="E13" s="140"/>
      <c r="F13" s="140"/>
      <c r="G13" s="140"/>
      <c r="H13" s="140"/>
      <c r="I13" s="140"/>
      <c r="J13" s="140"/>
      <c r="K13" s="140"/>
      <c r="L13" s="140"/>
      <c r="M13" s="140"/>
      <c r="N13" s="46"/>
    </row>
    <row r="14" spans="1:14" ht="22.5" customHeight="1">
      <c r="A14" s="41" t="s">
        <v>2</v>
      </c>
      <c r="B14" s="137" t="s">
        <v>224</v>
      </c>
      <c r="C14" s="137"/>
      <c r="D14" s="137"/>
      <c r="E14" s="137"/>
      <c r="F14" s="137"/>
      <c r="G14" s="137"/>
      <c r="H14" s="137"/>
      <c r="I14" s="137"/>
      <c r="J14" s="137"/>
      <c r="K14" s="137"/>
      <c r="L14" s="137"/>
      <c r="M14" s="137"/>
      <c r="N14" s="138"/>
    </row>
    <row r="15" spans="1:14">
      <c r="A15" s="43"/>
      <c r="B15" s="37"/>
      <c r="C15" s="37"/>
      <c r="D15" s="37"/>
      <c r="E15" s="37"/>
      <c r="F15" s="37"/>
      <c r="G15" s="37"/>
      <c r="H15" s="37"/>
      <c r="I15" s="37"/>
      <c r="J15" s="37"/>
      <c r="K15" s="37"/>
      <c r="L15" s="37"/>
      <c r="M15" s="37"/>
      <c r="N15" s="46"/>
    </row>
    <row r="16" spans="1:14" ht="15" customHeight="1">
      <c r="A16" s="43"/>
      <c r="B16" s="141" t="s">
        <v>212</v>
      </c>
      <c r="C16" s="141"/>
      <c r="D16" s="141"/>
      <c r="E16" s="141"/>
      <c r="F16" s="141"/>
      <c r="G16" s="141"/>
      <c r="H16" s="141"/>
      <c r="I16" s="141"/>
      <c r="J16" s="141"/>
      <c r="K16" s="141"/>
      <c r="L16" s="141"/>
      <c r="M16" s="141"/>
      <c r="N16" s="46"/>
    </row>
    <row r="17" spans="1:14">
      <c r="A17" s="43"/>
      <c r="B17" s="141"/>
      <c r="C17" s="141"/>
      <c r="D17" s="141"/>
      <c r="E17" s="141"/>
      <c r="F17" s="141"/>
      <c r="G17" s="141"/>
      <c r="H17" s="141"/>
      <c r="I17" s="141"/>
      <c r="J17" s="141"/>
      <c r="K17" s="141"/>
      <c r="L17" s="141"/>
      <c r="M17" s="141"/>
      <c r="N17" s="46"/>
    </row>
    <row r="18" spans="1:14">
      <c r="A18" s="43"/>
      <c r="B18" s="141"/>
      <c r="C18" s="141"/>
      <c r="D18" s="141"/>
      <c r="E18" s="141"/>
      <c r="F18" s="141"/>
      <c r="G18" s="141"/>
      <c r="H18" s="141"/>
      <c r="I18" s="141"/>
      <c r="J18" s="141"/>
      <c r="K18" s="141"/>
      <c r="L18" s="141"/>
      <c r="M18" s="141"/>
      <c r="N18" s="46"/>
    </row>
    <row r="19" spans="1:14">
      <c r="A19" s="43"/>
      <c r="B19" s="141"/>
      <c r="C19" s="141"/>
      <c r="D19" s="141"/>
      <c r="E19" s="141"/>
      <c r="F19" s="141"/>
      <c r="G19" s="141"/>
      <c r="H19" s="141"/>
      <c r="I19" s="141"/>
      <c r="J19" s="141"/>
      <c r="K19" s="141"/>
      <c r="L19" s="141"/>
      <c r="M19" s="141"/>
      <c r="N19" s="46"/>
    </row>
    <row r="20" spans="1:14">
      <c r="A20" s="43"/>
      <c r="B20" s="141"/>
      <c r="C20" s="141"/>
      <c r="D20" s="141"/>
      <c r="E20" s="141"/>
      <c r="F20" s="141"/>
      <c r="G20" s="141"/>
      <c r="H20" s="141"/>
      <c r="I20" s="141"/>
      <c r="J20" s="141"/>
      <c r="K20" s="141"/>
      <c r="L20" s="141"/>
      <c r="M20" s="141"/>
      <c r="N20" s="46"/>
    </row>
    <row r="21" spans="1:14">
      <c r="A21" s="43"/>
      <c r="B21" s="141"/>
      <c r="C21" s="141"/>
      <c r="D21" s="141"/>
      <c r="E21" s="141"/>
      <c r="F21" s="141"/>
      <c r="G21" s="141"/>
      <c r="H21" s="141"/>
      <c r="I21" s="141"/>
      <c r="J21" s="141"/>
      <c r="K21" s="141"/>
      <c r="L21" s="141"/>
      <c r="M21" s="141"/>
      <c r="N21" s="46"/>
    </row>
    <row r="22" spans="1:14">
      <c r="A22" s="43"/>
      <c r="B22" s="141"/>
      <c r="C22" s="141"/>
      <c r="D22" s="141"/>
      <c r="E22" s="141"/>
      <c r="F22" s="141"/>
      <c r="G22" s="141"/>
      <c r="H22" s="141"/>
      <c r="I22" s="141"/>
      <c r="J22" s="141"/>
      <c r="K22" s="141"/>
      <c r="L22" s="141"/>
      <c r="M22" s="141"/>
      <c r="N22" s="46"/>
    </row>
    <row r="23" spans="1:14">
      <c r="A23" s="43"/>
      <c r="B23" s="141"/>
      <c r="C23" s="141"/>
      <c r="D23" s="141"/>
      <c r="E23" s="141"/>
      <c r="F23" s="141"/>
      <c r="G23" s="141"/>
      <c r="H23" s="141"/>
      <c r="I23" s="141"/>
      <c r="J23" s="141"/>
      <c r="K23" s="141"/>
      <c r="L23" s="141"/>
      <c r="M23" s="141"/>
      <c r="N23" s="46"/>
    </row>
    <row r="24" spans="1:14">
      <c r="A24" s="43"/>
      <c r="B24" s="141"/>
      <c r="C24" s="141"/>
      <c r="D24" s="141"/>
      <c r="E24" s="141"/>
      <c r="F24" s="141"/>
      <c r="G24" s="141"/>
      <c r="H24" s="141"/>
      <c r="I24" s="141"/>
      <c r="J24" s="141"/>
      <c r="K24" s="141"/>
      <c r="L24" s="141"/>
      <c r="M24" s="141"/>
      <c r="N24" s="46"/>
    </row>
    <row r="25" spans="1:14">
      <c r="A25" s="43"/>
      <c r="B25" s="141"/>
      <c r="C25" s="141"/>
      <c r="D25" s="141"/>
      <c r="E25" s="141"/>
      <c r="F25" s="141"/>
      <c r="G25" s="141"/>
      <c r="H25" s="141"/>
      <c r="I25" s="141"/>
      <c r="J25" s="141"/>
      <c r="K25" s="141"/>
      <c r="L25" s="141"/>
      <c r="M25" s="141"/>
      <c r="N25" s="46"/>
    </row>
    <row r="26" spans="1:14">
      <c r="A26" s="43"/>
      <c r="B26" s="141"/>
      <c r="C26" s="141"/>
      <c r="D26" s="141"/>
      <c r="E26" s="141"/>
      <c r="F26" s="141"/>
      <c r="G26" s="141"/>
      <c r="H26" s="141"/>
      <c r="I26" s="141"/>
      <c r="J26" s="141"/>
      <c r="K26" s="141"/>
      <c r="L26" s="141"/>
      <c r="M26" s="141"/>
      <c r="N26" s="46"/>
    </row>
    <row r="27" spans="1:14">
      <c r="A27" s="43"/>
      <c r="B27" s="141"/>
      <c r="C27" s="141"/>
      <c r="D27" s="141"/>
      <c r="E27" s="141"/>
      <c r="F27" s="141"/>
      <c r="G27" s="141"/>
      <c r="H27" s="141"/>
      <c r="I27" s="141"/>
      <c r="J27" s="141"/>
      <c r="K27" s="141"/>
      <c r="L27" s="141"/>
      <c r="M27" s="141"/>
      <c r="N27" s="46"/>
    </row>
    <row r="28" spans="1:14">
      <c r="A28" s="43"/>
      <c r="B28" s="141"/>
      <c r="C28" s="141"/>
      <c r="D28" s="141"/>
      <c r="E28" s="141"/>
      <c r="F28" s="141"/>
      <c r="G28" s="141"/>
      <c r="H28" s="141"/>
      <c r="I28" s="141"/>
      <c r="J28" s="141"/>
      <c r="K28" s="141"/>
      <c r="L28" s="141"/>
      <c r="M28" s="141"/>
      <c r="N28" s="46"/>
    </row>
    <row r="29" spans="1:14" ht="75.75" customHeight="1">
      <c r="A29" s="43"/>
      <c r="B29" s="141"/>
      <c r="C29" s="141"/>
      <c r="D29" s="141"/>
      <c r="E29" s="141"/>
      <c r="F29" s="141"/>
      <c r="G29" s="141"/>
      <c r="H29" s="141"/>
      <c r="I29" s="141"/>
      <c r="J29" s="141"/>
      <c r="K29" s="141"/>
      <c r="L29" s="141"/>
      <c r="M29" s="141"/>
      <c r="N29" s="46"/>
    </row>
    <row r="30" spans="1:14" ht="15.95" customHeight="1">
      <c r="A30" s="43"/>
      <c r="B30" s="47"/>
      <c r="C30" s="47"/>
      <c r="D30" s="47"/>
      <c r="E30" s="47"/>
      <c r="F30" s="47"/>
      <c r="G30" s="47"/>
      <c r="H30" s="47"/>
      <c r="I30" s="48"/>
      <c r="J30" s="48"/>
      <c r="K30" s="47"/>
      <c r="L30" s="47"/>
      <c r="M30" s="47"/>
      <c r="N30" s="46"/>
    </row>
    <row r="31" spans="1:14" ht="40.5" customHeight="1">
      <c r="A31" s="43"/>
      <c r="B31" s="47"/>
      <c r="C31" s="142" t="s">
        <v>213</v>
      </c>
      <c r="D31" s="142"/>
      <c r="E31" s="142"/>
      <c r="F31" s="143" t="s">
        <v>29</v>
      </c>
      <c r="G31" s="143"/>
      <c r="H31" s="143"/>
      <c r="I31" s="143"/>
      <c r="J31" s="143"/>
      <c r="K31" s="143"/>
      <c r="L31" s="143"/>
      <c r="M31" s="47"/>
      <c r="N31" s="46"/>
    </row>
    <row r="32" spans="1:14" ht="40.5" customHeight="1">
      <c r="A32" s="43"/>
      <c r="B32" s="47"/>
      <c r="C32" s="142" t="s">
        <v>158</v>
      </c>
      <c r="D32" s="142"/>
      <c r="E32" s="142"/>
      <c r="F32" s="142" t="s">
        <v>30</v>
      </c>
      <c r="G32" s="142"/>
      <c r="H32" s="142"/>
      <c r="I32" s="142"/>
      <c r="J32" s="142"/>
      <c r="K32" s="142"/>
      <c r="L32" s="142"/>
      <c r="M32" s="47"/>
      <c r="N32" s="46"/>
    </row>
    <row r="33" spans="1:14" ht="15.75" customHeight="1">
      <c r="A33" s="43"/>
      <c r="B33" s="47"/>
      <c r="C33" s="142" t="s">
        <v>34</v>
      </c>
      <c r="D33" s="142"/>
      <c r="E33" s="142"/>
      <c r="F33" s="142" t="s">
        <v>215</v>
      </c>
      <c r="G33" s="142"/>
      <c r="H33" s="142"/>
      <c r="I33" s="142"/>
      <c r="J33" s="142"/>
      <c r="K33" s="142"/>
      <c r="L33" s="142"/>
      <c r="M33" s="47"/>
      <c r="N33" s="46"/>
    </row>
    <row r="34" spans="1:14">
      <c r="A34" s="43"/>
      <c r="B34" s="47"/>
      <c r="C34" s="142"/>
      <c r="D34" s="142"/>
      <c r="E34" s="142"/>
      <c r="F34" s="142"/>
      <c r="G34" s="142"/>
      <c r="H34" s="142"/>
      <c r="I34" s="142"/>
      <c r="J34" s="142"/>
      <c r="K34" s="142"/>
      <c r="L34" s="142"/>
      <c r="M34" s="47"/>
      <c r="N34" s="46"/>
    </row>
    <row r="35" spans="1:14">
      <c r="A35" s="43"/>
      <c r="B35" s="47"/>
      <c r="C35" s="142"/>
      <c r="D35" s="142"/>
      <c r="E35" s="142"/>
      <c r="F35" s="142"/>
      <c r="G35" s="142"/>
      <c r="H35" s="142"/>
      <c r="I35" s="142"/>
      <c r="J35" s="142"/>
      <c r="K35" s="142"/>
      <c r="L35" s="142"/>
      <c r="M35" s="47"/>
      <c r="N35" s="46"/>
    </row>
    <row r="36" spans="1:14">
      <c r="A36" s="43"/>
      <c r="B36" s="47"/>
      <c r="C36" s="142"/>
      <c r="D36" s="142"/>
      <c r="E36" s="142"/>
      <c r="F36" s="142"/>
      <c r="G36" s="142"/>
      <c r="H36" s="142"/>
      <c r="I36" s="142"/>
      <c r="J36" s="142"/>
      <c r="K36" s="142"/>
      <c r="L36" s="142"/>
      <c r="M36" s="47"/>
      <c r="N36" s="46"/>
    </row>
    <row r="37" spans="1:14">
      <c r="A37" s="43"/>
      <c r="B37" s="47"/>
      <c r="C37" s="142"/>
      <c r="D37" s="142"/>
      <c r="E37" s="142"/>
      <c r="F37" s="142"/>
      <c r="G37" s="142"/>
      <c r="H37" s="142"/>
      <c r="I37" s="142"/>
      <c r="J37" s="142"/>
      <c r="K37" s="142"/>
      <c r="L37" s="142"/>
      <c r="M37" s="47"/>
      <c r="N37" s="46"/>
    </row>
    <row r="38" spans="1:14">
      <c r="A38" s="43"/>
      <c r="B38" s="47"/>
      <c r="C38" s="142"/>
      <c r="D38" s="142"/>
      <c r="E38" s="142"/>
      <c r="F38" s="142"/>
      <c r="G38" s="142"/>
      <c r="H38" s="142"/>
      <c r="I38" s="142"/>
      <c r="J38" s="142"/>
      <c r="K38" s="142"/>
      <c r="L38" s="142"/>
      <c r="M38" s="47"/>
      <c r="N38" s="46"/>
    </row>
    <row r="39" spans="1:14">
      <c r="A39" s="43"/>
      <c r="B39" s="47"/>
      <c r="C39" s="142"/>
      <c r="D39" s="142"/>
      <c r="E39" s="142"/>
      <c r="F39" s="142"/>
      <c r="G39" s="142"/>
      <c r="H39" s="142"/>
      <c r="I39" s="142"/>
      <c r="J39" s="142"/>
      <c r="K39" s="142"/>
      <c r="L39" s="142"/>
      <c r="M39" s="47"/>
      <c r="N39" s="46"/>
    </row>
    <row r="40" spans="1:14">
      <c r="A40" s="43"/>
      <c r="B40" s="47"/>
      <c r="C40" s="142"/>
      <c r="D40" s="142"/>
      <c r="E40" s="142"/>
      <c r="F40" s="142"/>
      <c r="G40" s="142"/>
      <c r="H40" s="142"/>
      <c r="I40" s="142"/>
      <c r="J40" s="142"/>
      <c r="K40" s="142"/>
      <c r="L40" s="142"/>
      <c r="M40" s="47"/>
      <c r="N40" s="46"/>
    </row>
    <row r="41" spans="1:14">
      <c r="A41" s="43"/>
      <c r="B41" s="47"/>
      <c r="C41" s="142"/>
      <c r="D41" s="142"/>
      <c r="E41" s="142"/>
      <c r="F41" s="142"/>
      <c r="G41" s="142"/>
      <c r="H41" s="142"/>
      <c r="I41" s="142"/>
      <c r="J41" s="142"/>
      <c r="K41" s="142"/>
      <c r="L41" s="142"/>
      <c r="M41" s="47"/>
      <c r="N41" s="46"/>
    </row>
    <row r="42" spans="1:14" ht="102.75" customHeight="1">
      <c r="A42" s="43"/>
      <c r="B42" s="47"/>
      <c r="C42" s="142"/>
      <c r="D42" s="142"/>
      <c r="E42" s="142"/>
      <c r="F42" s="142"/>
      <c r="G42" s="142"/>
      <c r="H42" s="142"/>
      <c r="I42" s="142"/>
      <c r="J42" s="142"/>
      <c r="K42" s="142"/>
      <c r="L42" s="142"/>
      <c r="M42" s="47"/>
      <c r="N42" s="46"/>
    </row>
    <row r="43" spans="1:14" ht="15.75" customHeight="1">
      <c r="A43" s="43"/>
      <c r="B43" s="47"/>
      <c r="C43" s="142" t="s">
        <v>35</v>
      </c>
      <c r="D43" s="142"/>
      <c r="E43" s="142"/>
      <c r="F43" s="142" t="s">
        <v>43</v>
      </c>
      <c r="G43" s="142"/>
      <c r="H43" s="142"/>
      <c r="I43" s="142"/>
      <c r="J43" s="142"/>
      <c r="K43" s="142"/>
      <c r="L43" s="142"/>
      <c r="M43" s="47"/>
      <c r="N43" s="46"/>
    </row>
    <row r="44" spans="1:14">
      <c r="A44" s="43"/>
      <c r="B44" s="47"/>
      <c r="C44" s="142"/>
      <c r="D44" s="142"/>
      <c r="E44" s="142"/>
      <c r="F44" s="142"/>
      <c r="G44" s="142"/>
      <c r="H44" s="142"/>
      <c r="I44" s="142"/>
      <c r="J44" s="142"/>
      <c r="K44" s="142"/>
      <c r="L44" s="142"/>
      <c r="M44" s="47"/>
      <c r="N44" s="46"/>
    </row>
    <row r="45" spans="1:14">
      <c r="A45" s="43"/>
      <c r="B45" s="47"/>
      <c r="C45" s="142"/>
      <c r="D45" s="142"/>
      <c r="E45" s="142"/>
      <c r="F45" s="142"/>
      <c r="G45" s="142"/>
      <c r="H45" s="142"/>
      <c r="I45" s="142"/>
      <c r="J45" s="142"/>
      <c r="K45" s="142"/>
      <c r="L45" s="142"/>
      <c r="M45" s="47"/>
      <c r="N45" s="46"/>
    </row>
    <row r="46" spans="1:14">
      <c r="A46" s="43"/>
      <c r="B46" s="47"/>
      <c r="C46" s="142"/>
      <c r="D46" s="142"/>
      <c r="E46" s="142"/>
      <c r="F46" s="142"/>
      <c r="G46" s="142"/>
      <c r="H46" s="142"/>
      <c r="I46" s="142"/>
      <c r="J46" s="142"/>
      <c r="K46" s="142"/>
      <c r="L46" s="142"/>
      <c r="M46" s="47"/>
      <c r="N46" s="46"/>
    </row>
    <row r="47" spans="1:14">
      <c r="A47" s="43"/>
      <c r="B47" s="47"/>
      <c r="C47" s="142"/>
      <c r="D47" s="142"/>
      <c r="E47" s="142"/>
      <c r="F47" s="142"/>
      <c r="G47" s="142"/>
      <c r="H47" s="142"/>
      <c r="I47" s="142"/>
      <c r="J47" s="142"/>
      <c r="K47" s="142"/>
      <c r="L47" s="142"/>
      <c r="M47" s="47"/>
      <c r="N47" s="46"/>
    </row>
    <row r="48" spans="1:14">
      <c r="A48" s="43"/>
      <c r="B48" s="47"/>
      <c r="C48" s="142"/>
      <c r="D48" s="142"/>
      <c r="E48" s="142"/>
      <c r="F48" s="142"/>
      <c r="G48" s="142"/>
      <c r="H48" s="142"/>
      <c r="I48" s="142"/>
      <c r="J48" s="142"/>
      <c r="K48" s="142"/>
      <c r="L48" s="142"/>
      <c r="M48" s="47"/>
      <c r="N48" s="46"/>
    </row>
    <row r="49" spans="1:14">
      <c r="A49" s="43"/>
      <c r="B49" s="47"/>
      <c r="C49" s="142"/>
      <c r="D49" s="142"/>
      <c r="E49" s="142"/>
      <c r="F49" s="142"/>
      <c r="G49" s="142"/>
      <c r="H49" s="142"/>
      <c r="I49" s="142"/>
      <c r="J49" s="142"/>
      <c r="K49" s="142"/>
      <c r="L49" s="142"/>
      <c r="M49" s="47"/>
      <c r="N49" s="46"/>
    </row>
    <row r="50" spans="1:14">
      <c r="A50" s="43"/>
      <c r="B50" s="47"/>
      <c r="C50" s="142"/>
      <c r="D50" s="142"/>
      <c r="E50" s="142"/>
      <c r="F50" s="142"/>
      <c r="G50" s="142"/>
      <c r="H50" s="142"/>
      <c r="I50" s="142"/>
      <c r="J50" s="142"/>
      <c r="K50" s="142"/>
      <c r="L50" s="142"/>
      <c r="M50" s="47"/>
      <c r="N50" s="46"/>
    </row>
    <row r="51" spans="1:14">
      <c r="A51" s="43"/>
      <c r="B51" s="47"/>
      <c r="C51" s="142"/>
      <c r="D51" s="142"/>
      <c r="E51" s="142"/>
      <c r="F51" s="142"/>
      <c r="G51" s="142"/>
      <c r="H51" s="142"/>
      <c r="I51" s="142"/>
      <c r="J51" s="142"/>
      <c r="K51" s="142"/>
      <c r="L51" s="142"/>
      <c r="M51" s="47"/>
      <c r="N51" s="46"/>
    </row>
    <row r="52" spans="1:14" ht="87" customHeight="1">
      <c r="A52" s="43"/>
      <c r="B52" s="47"/>
      <c r="C52" s="142"/>
      <c r="D52" s="142"/>
      <c r="E52" s="142"/>
      <c r="F52" s="142"/>
      <c r="G52" s="142"/>
      <c r="H52" s="142"/>
      <c r="I52" s="142"/>
      <c r="J52" s="142"/>
      <c r="K52" s="142"/>
      <c r="L52" s="142"/>
      <c r="M52" s="47"/>
      <c r="N52" s="46"/>
    </row>
    <row r="53" spans="1:14">
      <c r="A53" s="43"/>
      <c r="B53" s="47"/>
      <c r="C53" s="47"/>
      <c r="D53" s="47"/>
      <c r="E53" s="47"/>
      <c r="F53" s="47"/>
      <c r="G53" s="47"/>
      <c r="H53" s="47"/>
      <c r="I53" s="47"/>
      <c r="J53" s="47"/>
      <c r="K53" s="47"/>
      <c r="L53" s="47"/>
      <c r="M53" s="47"/>
      <c r="N53" s="46"/>
    </row>
    <row r="54" spans="1:14">
      <c r="A54" s="43"/>
      <c r="B54" s="49"/>
      <c r="C54" s="49"/>
      <c r="D54" s="49"/>
      <c r="E54" s="49"/>
      <c r="F54" s="49"/>
      <c r="G54" s="49"/>
      <c r="H54" s="49"/>
      <c r="I54" s="49"/>
      <c r="J54" s="49"/>
      <c r="K54" s="49"/>
      <c r="L54" s="49"/>
      <c r="M54" s="49"/>
      <c r="N54" s="46"/>
    </row>
    <row r="55" spans="1:14">
      <c r="A55" s="43"/>
      <c r="B55" s="144" t="s">
        <v>44</v>
      </c>
      <c r="C55" s="144"/>
      <c r="D55" s="144"/>
      <c r="E55" s="144"/>
      <c r="F55" s="144"/>
      <c r="G55" s="144"/>
      <c r="H55" s="144"/>
      <c r="I55" s="144"/>
      <c r="J55" s="144"/>
      <c r="K55" s="144"/>
      <c r="L55" s="144"/>
      <c r="M55" s="37"/>
      <c r="N55" s="46"/>
    </row>
    <row r="56" spans="1:14">
      <c r="A56" s="43"/>
      <c r="B56" s="144"/>
      <c r="C56" s="144"/>
      <c r="D56" s="144"/>
      <c r="E56" s="144"/>
      <c r="F56" s="144"/>
      <c r="G56" s="144"/>
      <c r="H56" s="144"/>
      <c r="I56" s="144"/>
      <c r="J56" s="144"/>
      <c r="K56" s="144"/>
      <c r="L56" s="144"/>
      <c r="M56" s="37"/>
      <c r="N56" s="46"/>
    </row>
    <row r="57" spans="1:14">
      <c r="A57" s="43"/>
      <c r="B57" s="144"/>
      <c r="C57" s="144"/>
      <c r="D57" s="144"/>
      <c r="E57" s="144"/>
      <c r="F57" s="144"/>
      <c r="G57" s="144"/>
      <c r="H57" s="144"/>
      <c r="I57" s="144"/>
      <c r="J57" s="144"/>
      <c r="K57" s="144"/>
      <c r="L57" s="144"/>
      <c r="M57" s="37"/>
      <c r="N57" s="46"/>
    </row>
    <row r="58" spans="1:14">
      <c r="A58" s="43"/>
      <c r="B58" s="144"/>
      <c r="C58" s="144"/>
      <c r="D58" s="144"/>
      <c r="E58" s="144"/>
      <c r="F58" s="144"/>
      <c r="G58" s="144"/>
      <c r="H58" s="144"/>
      <c r="I58" s="144"/>
      <c r="J58" s="144"/>
      <c r="K58" s="144"/>
      <c r="L58" s="144"/>
      <c r="M58" s="37"/>
      <c r="N58" s="46"/>
    </row>
    <row r="59" spans="1:14">
      <c r="A59" s="43"/>
      <c r="B59" s="144"/>
      <c r="C59" s="144"/>
      <c r="D59" s="144"/>
      <c r="E59" s="144"/>
      <c r="F59" s="144"/>
      <c r="G59" s="144"/>
      <c r="H59" s="144"/>
      <c r="I59" s="144"/>
      <c r="J59" s="144"/>
      <c r="K59" s="144"/>
      <c r="L59" s="144"/>
      <c r="M59" s="37"/>
      <c r="N59" s="46"/>
    </row>
    <row r="60" spans="1:14">
      <c r="A60" s="43"/>
      <c r="B60" s="144"/>
      <c r="C60" s="144"/>
      <c r="D60" s="144"/>
      <c r="E60" s="144"/>
      <c r="F60" s="144"/>
      <c r="G60" s="144"/>
      <c r="H60" s="144"/>
      <c r="I60" s="144"/>
      <c r="J60" s="144"/>
      <c r="K60" s="144"/>
      <c r="L60" s="144"/>
      <c r="M60" s="37"/>
      <c r="N60" s="46"/>
    </row>
    <row r="61" spans="1:14">
      <c r="A61" s="43"/>
      <c r="B61" s="144"/>
      <c r="C61" s="144"/>
      <c r="D61" s="144"/>
      <c r="E61" s="144"/>
      <c r="F61" s="144"/>
      <c r="G61" s="144"/>
      <c r="H61" s="144"/>
      <c r="I61" s="144"/>
      <c r="J61" s="144"/>
      <c r="K61" s="144"/>
      <c r="L61" s="144"/>
      <c r="M61" s="37"/>
      <c r="N61" s="46"/>
    </row>
    <row r="62" spans="1:14">
      <c r="A62" s="43"/>
      <c r="B62" s="144"/>
      <c r="C62" s="144"/>
      <c r="D62" s="144"/>
      <c r="E62" s="144"/>
      <c r="F62" s="144"/>
      <c r="G62" s="144"/>
      <c r="H62" s="144"/>
      <c r="I62" s="144"/>
      <c r="J62" s="144"/>
      <c r="K62" s="144"/>
      <c r="L62" s="144"/>
      <c r="M62" s="37"/>
      <c r="N62" s="46"/>
    </row>
    <row r="63" spans="1:14">
      <c r="A63" s="43"/>
      <c r="B63" s="144"/>
      <c r="C63" s="144"/>
      <c r="D63" s="144"/>
      <c r="E63" s="144"/>
      <c r="F63" s="144"/>
      <c r="G63" s="144"/>
      <c r="H63" s="144"/>
      <c r="I63" s="144"/>
      <c r="J63" s="144"/>
      <c r="K63" s="144"/>
      <c r="L63" s="144"/>
      <c r="M63" s="37"/>
      <c r="N63" s="46"/>
    </row>
    <row r="64" spans="1:14">
      <c r="A64" s="43"/>
      <c r="B64" s="144"/>
      <c r="C64" s="144"/>
      <c r="D64" s="144"/>
      <c r="E64" s="144"/>
      <c r="F64" s="144"/>
      <c r="G64" s="144"/>
      <c r="H64" s="144"/>
      <c r="I64" s="144"/>
      <c r="J64" s="144"/>
      <c r="K64" s="144"/>
      <c r="L64" s="144"/>
      <c r="M64" s="37"/>
      <c r="N64" s="46"/>
    </row>
    <row r="65" spans="1:14">
      <c r="A65" s="43"/>
      <c r="B65" s="144"/>
      <c r="C65" s="144"/>
      <c r="D65" s="144"/>
      <c r="E65" s="144"/>
      <c r="F65" s="144"/>
      <c r="G65" s="144"/>
      <c r="H65" s="144"/>
      <c r="I65" s="144"/>
      <c r="J65" s="144"/>
      <c r="K65" s="144"/>
      <c r="L65" s="144"/>
      <c r="M65" s="37"/>
      <c r="N65" s="46"/>
    </row>
    <row r="66" spans="1:14">
      <c r="A66" s="43"/>
      <c r="B66" s="144"/>
      <c r="C66" s="144"/>
      <c r="D66" s="144"/>
      <c r="E66" s="144"/>
      <c r="F66" s="144"/>
      <c r="G66" s="144"/>
      <c r="H66" s="144"/>
      <c r="I66" s="144"/>
      <c r="J66" s="144"/>
      <c r="K66" s="144"/>
      <c r="L66" s="144"/>
      <c r="M66" s="37"/>
      <c r="N66" s="46"/>
    </row>
    <row r="67" spans="1:14">
      <c r="A67" s="43"/>
      <c r="B67" s="144"/>
      <c r="C67" s="144"/>
      <c r="D67" s="144"/>
      <c r="E67" s="144"/>
      <c r="F67" s="144"/>
      <c r="G67" s="144"/>
      <c r="H67" s="144"/>
      <c r="I67" s="144"/>
      <c r="J67" s="144"/>
      <c r="K67" s="144"/>
      <c r="L67" s="144"/>
      <c r="M67" s="37"/>
      <c r="N67" s="46"/>
    </row>
    <row r="68" spans="1:14">
      <c r="A68" s="43"/>
      <c r="B68" s="144"/>
      <c r="C68" s="144"/>
      <c r="D68" s="144"/>
      <c r="E68" s="144"/>
      <c r="F68" s="144"/>
      <c r="G68" s="144"/>
      <c r="H68" s="144"/>
      <c r="I68" s="144"/>
      <c r="J68" s="144"/>
      <c r="K68" s="144"/>
      <c r="L68" s="144"/>
      <c r="M68" s="37"/>
      <c r="N68" s="46"/>
    </row>
    <row r="69" spans="1:14">
      <c r="A69" s="43"/>
      <c r="B69" s="144"/>
      <c r="C69" s="144"/>
      <c r="D69" s="144"/>
      <c r="E69" s="144"/>
      <c r="F69" s="144"/>
      <c r="G69" s="144"/>
      <c r="H69" s="144"/>
      <c r="I69" s="144"/>
      <c r="J69" s="144"/>
      <c r="K69" s="144"/>
      <c r="L69" s="144"/>
      <c r="M69" s="37"/>
      <c r="N69" s="46"/>
    </row>
    <row r="70" spans="1:14">
      <c r="A70" s="43"/>
      <c r="B70" s="144"/>
      <c r="C70" s="144"/>
      <c r="D70" s="144"/>
      <c r="E70" s="144"/>
      <c r="F70" s="144"/>
      <c r="G70" s="144"/>
      <c r="H70" s="144"/>
      <c r="I70" s="144"/>
      <c r="J70" s="144"/>
      <c r="K70" s="144"/>
      <c r="L70" s="144"/>
      <c r="M70" s="37"/>
      <c r="N70" s="46"/>
    </row>
    <row r="71" spans="1:14">
      <c r="A71" s="43"/>
      <c r="B71" s="144"/>
      <c r="C71" s="144"/>
      <c r="D71" s="144"/>
      <c r="E71" s="144"/>
      <c r="F71" s="144"/>
      <c r="G71" s="144"/>
      <c r="H71" s="144"/>
      <c r="I71" s="144"/>
      <c r="J71" s="144"/>
      <c r="K71" s="144"/>
      <c r="L71" s="144"/>
      <c r="M71" s="37"/>
      <c r="N71" s="46"/>
    </row>
    <row r="72" spans="1:14">
      <c r="A72" s="43"/>
      <c r="B72" s="50"/>
      <c r="C72" s="50"/>
      <c r="D72" s="50"/>
      <c r="E72" s="50"/>
      <c r="F72" s="50"/>
      <c r="G72" s="50"/>
      <c r="H72" s="50"/>
      <c r="I72" s="50"/>
      <c r="J72" s="50"/>
      <c r="K72" s="50"/>
      <c r="L72" s="50"/>
      <c r="M72" s="37"/>
      <c r="N72" s="46"/>
    </row>
    <row r="73" spans="1:14">
      <c r="A73" s="43"/>
      <c r="B73" s="144" t="s">
        <v>45</v>
      </c>
      <c r="C73" s="144"/>
      <c r="D73" s="144"/>
      <c r="E73" s="144"/>
      <c r="F73" s="144"/>
      <c r="G73" s="144"/>
      <c r="H73" s="144"/>
      <c r="I73" s="144"/>
      <c r="J73" s="144"/>
      <c r="K73" s="144"/>
      <c r="L73" s="144"/>
      <c r="M73" s="37"/>
      <c r="N73" s="46"/>
    </row>
    <row r="74" spans="1:14">
      <c r="A74" s="43"/>
      <c r="B74" s="144"/>
      <c r="C74" s="144"/>
      <c r="D74" s="144"/>
      <c r="E74" s="144"/>
      <c r="F74" s="144"/>
      <c r="G74" s="144"/>
      <c r="H74" s="144"/>
      <c r="I74" s="144"/>
      <c r="J74" s="144"/>
      <c r="K74" s="144"/>
      <c r="L74" s="144"/>
      <c r="M74" s="37"/>
      <c r="N74" s="46"/>
    </row>
    <row r="75" spans="1:14">
      <c r="A75" s="43"/>
      <c r="B75" s="144"/>
      <c r="C75" s="144"/>
      <c r="D75" s="144"/>
      <c r="E75" s="144"/>
      <c r="F75" s="144"/>
      <c r="G75" s="144"/>
      <c r="H75" s="144"/>
      <c r="I75" s="144"/>
      <c r="J75" s="144"/>
      <c r="K75" s="144"/>
      <c r="L75" s="144"/>
      <c r="M75" s="37"/>
      <c r="N75" s="46"/>
    </row>
    <row r="76" spans="1:14">
      <c r="A76" s="43"/>
      <c r="B76" s="144"/>
      <c r="C76" s="144"/>
      <c r="D76" s="144"/>
      <c r="E76" s="144"/>
      <c r="F76" s="144"/>
      <c r="G76" s="144"/>
      <c r="H76" s="144"/>
      <c r="I76" s="144"/>
      <c r="J76" s="144"/>
      <c r="K76" s="144"/>
      <c r="L76" s="144"/>
      <c r="M76" s="37"/>
      <c r="N76" s="46"/>
    </row>
    <row r="77" spans="1:14">
      <c r="A77" s="43"/>
      <c r="B77" s="144"/>
      <c r="C77" s="144"/>
      <c r="D77" s="144"/>
      <c r="E77" s="144"/>
      <c r="F77" s="144"/>
      <c r="G77" s="144"/>
      <c r="H77" s="144"/>
      <c r="I77" s="144"/>
      <c r="J77" s="144"/>
      <c r="K77" s="144"/>
      <c r="L77" s="144"/>
      <c r="M77" s="37"/>
      <c r="N77" s="46"/>
    </row>
    <row r="78" spans="1:14">
      <c r="A78" s="43"/>
      <c r="B78" s="144"/>
      <c r="C78" s="144"/>
      <c r="D78" s="144"/>
      <c r="E78" s="144"/>
      <c r="F78" s="144"/>
      <c r="G78" s="144"/>
      <c r="H78" s="144"/>
      <c r="I78" s="144"/>
      <c r="J78" s="144"/>
      <c r="K78" s="144"/>
      <c r="L78" s="144"/>
      <c r="M78" s="37"/>
      <c r="N78" s="46"/>
    </row>
    <row r="79" spans="1:14">
      <c r="A79" s="43"/>
      <c r="B79" s="144"/>
      <c r="C79" s="144"/>
      <c r="D79" s="144"/>
      <c r="E79" s="144"/>
      <c r="F79" s="144"/>
      <c r="G79" s="144"/>
      <c r="H79" s="144"/>
      <c r="I79" s="144"/>
      <c r="J79" s="144"/>
      <c r="K79" s="144"/>
      <c r="L79" s="144"/>
      <c r="M79" s="37"/>
      <c r="N79" s="46"/>
    </row>
    <row r="80" spans="1:14">
      <c r="A80" s="43"/>
      <c r="B80" s="144"/>
      <c r="C80" s="144"/>
      <c r="D80" s="144"/>
      <c r="E80" s="144"/>
      <c r="F80" s="144"/>
      <c r="G80" s="144"/>
      <c r="H80" s="144"/>
      <c r="I80" s="144"/>
      <c r="J80" s="144"/>
      <c r="K80" s="144"/>
      <c r="L80" s="144"/>
      <c r="M80" s="37"/>
      <c r="N80" s="46"/>
    </row>
    <row r="81" spans="1:14">
      <c r="A81" s="43"/>
      <c r="B81" s="144"/>
      <c r="C81" s="144"/>
      <c r="D81" s="144"/>
      <c r="E81" s="144"/>
      <c r="F81" s="144"/>
      <c r="G81" s="144"/>
      <c r="H81" s="144"/>
      <c r="I81" s="144"/>
      <c r="J81" s="144"/>
      <c r="K81" s="144"/>
      <c r="L81" s="144"/>
      <c r="M81" s="37"/>
      <c r="N81" s="46"/>
    </row>
    <row r="82" spans="1:14">
      <c r="A82" s="43"/>
      <c r="B82" s="144"/>
      <c r="C82" s="144"/>
      <c r="D82" s="144"/>
      <c r="E82" s="144"/>
      <c r="F82" s="144"/>
      <c r="G82" s="144"/>
      <c r="H82" s="144"/>
      <c r="I82" s="144"/>
      <c r="J82" s="144"/>
      <c r="K82" s="144"/>
      <c r="L82" s="144"/>
      <c r="M82" s="37"/>
      <c r="N82" s="46"/>
    </row>
    <row r="83" spans="1:14">
      <c r="A83" s="43"/>
      <c r="B83" s="144"/>
      <c r="C83" s="144"/>
      <c r="D83" s="144"/>
      <c r="E83" s="144"/>
      <c r="F83" s="144"/>
      <c r="G83" s="144"/>
      <c r="H83" s="144"/>
      <c r="I83" s="144"/>
      <c r="J83" s="144"/>
      <c r="K83" s="144"/>
      <c r="L83" s="144"/>
      <c r="M83" s="37"/>
      <c r="N83" s="46"/>
    </row>
    <row r="84" spans="1:14">
      <c r="A84" s="43"/>
      <c r="B84" s="144"/>
      <c r="C84" s="144"/>
      <c r="D84" s="144"/>
      <c r="E84" s="144"/>
      <c r="F84" s="144"/>
      <c r="G84" s="144"/>
      <c r="H84" s="144"/>
      <c r="I84" s="144"/>
      <c r="J84" s="144"/>
      <c r="K84" s="144"/>
      <c r="L84" s="144"/>
      <c r="M84" s="37"/>
      <c r="N84" s="46"/>
    </row>
    <row r="85" spans="1:14">
      <c r="A85" s="43"/>
      <c r="B85" s="144"/>
      <c r="C85" s="144"/>
      <c r="D85" s="144"/>
      <c r="E85" s="144"/>
      <c r="F85" s="144"/>
      <c r="G85" s="144"/>
      <c r="H85" s="144"/>
      <c r="I85" s="144"/>
      <c r="J85" s="144"/>
      <c r="K85" s="144"/>
      <c r="L85" s="144"/>
      <c r="M85" s="37"/>
      <c r="N85" s="46"/>
    </row>
    <row r="86" spans="1:14">
      <c r="A86" s="43"/>
      <c r="B86" s="144"/>
      <c r="C86" s="144"/>
      <c r="D86" s="144"/>
      <c r="E86" s="144"/>
      <c r="F86" s="144"/>
      <c r="G86" s="144"/>
      <c r="H86" s="144"/>
      <c r="I86" s="144"/>
      <c r="J86" s="144"/>
      <c r="K86" s="144"/>
      <c r="L86" s="144"/>
      <c r="M86" s="37"/>
      <c r="N86" s="46"/>
    </row>
    <row r="87" spans="1:14">
      <c r="A87" s="43"/>
      <c r="B87" s="144"/>
      <c r="C87" s="144"/>
      <c r="D87" s="144"/>
      <c r="E87" s="144"/>
      <c r="F87" s="144"/>
      <c r="G87" s="144"/>
      <c r="H87" s="144"/>
      <c r="I87" s="144"/>
      <c r="J87" s="144"/>
      <c r="K87" s="144"/>
      <c r="L87" s="144"/>
      <c r="M87" s="37"/>
      <c r="N87" s="46"/>
    </row>
    <row r="88" spans="1:14">
      <c r="A88" s="43"/>
      <c r="B88" s="144"/>
      <c r="C88" s="144"/>
      <c r="D88" s="144"/>
      <c r="E88" s="144"/>
      <c r="F88" s="144"/>
      <c r="G88" s="144"/>
      <c r="H88" s="144"/>
      <c r="I88" s="144"/>
      <c r="J88" s="144"/>
      <c r="K88" s="144"/>
      <c r="L88" s="144"/>
      <c r="M88" s="37"/>
      <c r="N88" s="46"/>
    </row>
    <row r="89" spans="1:14">
      <c r="A89" s="43"/>
      <c r="B89" s="50"/>
      <c r="C89" s="50"/>
      <c r="D89" s="50"/>
      <c r="E89" s="50"/>
      <c r="F89" s="50"/>
      <c r="G89" s="50"/>
      <c r="H89" s="50"/>
      <c r="I89" s="50"/>
      <c r="J89" s="50"/>
      <c r="K89" s="50"/>
      <c r="L89" s="50"/>
      <c r="M89" s="37"/>
      <c r="N89" s="46"/>
    </row>
    <row r="90" spans="1:14">
      <c r="A90" s="43"/>
      <c r="B90" s="50"/>
      <c r="C90" s="50"/>
      <c r="D90" s="50"/>
      <c r="E90" s="50"/>
      <c r="F90" s="50"/>
      <c r="G90" s="50"/>
      <c r="H90" s="50"/>
      <c r="I90" s="50"/>
      <c r="J90" s="50"/>
      <c r="K90" s="50"/>
      <c r="L90" s="50"/>
      <c r="M90" s="37"/>
      <c r="N90" s="46"/>
    </row>
    <row r="91" spans="1:14">
      <c r="A91" s="43"/>
      <c r="B91" s="50"/>
      <c r="C91" s="50"/>
      <c r="D91" s="50"/>
      <c r="E91" s="50"/>
      <c r="F91" s="50"/>
      <c r="G91" s="50"/>
      <c r="H91" s="50"/>
      <c r="I91" s="50"/>
      <c r="J91" s="50"/>
      <c r="K91" s="50"/>
      <c r="L91" s="50"/>
      <c r="M91" s="37"/>
      <c r="N91" s="46"/>
    </row>
    <row r="92" spans="1:14" ht="15" customHeight="1">
      <c r="A92" s="43"/>
      <c r="B92" s="141" t="s">
        <v>46</v>
      </c>
      <c r="C92" s="141"/>
      <c r="D92" s="141"/>
      <c r="E92" s="141"/>
      <c r="F92" s="141"/>
      <c r="G92" s="141"/>
      <c r="H92" s="141"/>
      <c r="I92" s="141"/>
      <c r="J92" s="141"/>
      <c r="K92" s="141"/>
      <c r="L92" s="141"/>
      <c r="M92" s="141"/>
      <c r="N92" s="46"/>
    </row>
    <row r="93" spans="1:14">
      <c r="A93" s="43"/>
      <c r="B93" s="141"/>
      <c r="C93" s="141"/>
      <c r="D93" s="141"/>
      <c r="E93" s="141"/>
      <c r="F93" s="141"/>
      <c r="G93" s="141"/>
      <c r="H93" s="141"/>
      <c r="I93" s="141"/>
      <c r="J93" s="141"/>
      <c r="K93" s="141"/>
      <c r="L93" s="141"/>
      <c r="M93" s="141"/>
      <c r="N93" s="46"/>
    </row>
    <row r="94" spans="1:14">
      <c r="A94" s="43"/>
      <c r="B94" s="141"/>
      <c r="C94" s="141"/>
      <c r="D94" s="141"/>
      <c r="E94" s="141"/>
      <c r="F94" s="141"/>
      <c r="G94" s="141"/>
      <c r="H94" s="141"/>
      <c r="I94" s="141"/>
      <c r="J94" s="141"/>
      <c r="K94" s="141"/>
      <c r="L94" s="141"/>
      <c r="M94" s="141"/>
      <c r="N94" s="46"/>
    </row>
    <row r="95" spans="1:14" ht="32.25" customHeight="1">
      <c r="A95" s="43"/>
      <c r="B95" s="141"/>
      <c r="C95" s="141"/>
      <c r="D95" s="141"/>
      <c r="E95" s="141"/>
      <c r="F95" s="141"/>
      <c r="G95" s="141"/>
      <c r="H95" s="141"/>
      <c r="I95" s="141"/>
      <c r="J95" s="141"/>
      <c r="K95" s="141"/>
      <c r="L95" s="141"/>
      <c r="M95" s="141"/>
      <c r="N95" s="46"/>
    </row>
    <row r="96" spans="1:14" s="52" customFormat="1" ht="22.5" customHeight="1">
      <c r="A96" s="41" t="s">
        <v>214</v>
      </c>
      <c r="B96" s="145" t="s">
        <v>33</v>
      </c>
      <c r="C96" s="145"/>
      <c r="D96" s="145"/>
      <c r="E96" s="145"/>
      <c r="F96" s="145"/>
      <c r="G96" s="145"/>
      <c r="H96" s="145"/>
      <c r="I96" s="145"/>
      <c r="J96" s="145"/>
      <c r="K96" s="145"/>
      <c r="L96" s="145"/>
      <c r="M96" s="145"/>
      <c r="N96" s="51"/>
    </row>
    <row r="97" spans="1:14">
      <c r="A97" s="43"/>
      <c r="B97" s="47"/>
      <c r="C97" s="47"/>
      <c r="D97" s="47"/>
      <c r="E97" s="47"/>
      <c r="F97" s="47"/>
      <c r="G97" s="47"/>
      <c r="H97" s="47"/>
      <c r="I97" s="47"/>
      <c r="J97" s="47"/>
      <c r="K97" s="47"/>
      <c r="L97" s="47"/>
      <c r="M97" s="47"/>
      <c r="N97" s="46"/>
    </row>
    <row r="98" spans="1:14" ht="18.75" customHeight="1">
      <c r="A98" s="43"/>
      <c r="B98" s="141" t="s">
        <v>236</v>
      </c>
      <c r="C98" s="141"/>
      <c r="D98" s="141"/>
      <c r="E98" s="141"/>
      <c r="F98" s="141"/>
      <c r="G98" s="141"/>
      <c r="H98" s="141"/>
      <c r="I98" s="141"/>
      <c r="J98" s="141"/>
      <c r="K98" s="141"/>
      <c r="L98" s="141"/>
      <c r="M98" s="141"/>
      <c r="N98" s="46"/>
    </row>
    <row r="99" spans="1:14">
      <c r="A99" s="43"/>
      <c r="B99" s="141"/>
      <c r="C99" s="141"/>
      <c r="D99" s="141"/>
      <c r="E99" s="141"/>
      <c r="F99" s="141"/>
      <c r="G99" s="141"/>
      <c r="H99" s="141"/>
      <c r="I99" s="141"/>
      <c r="J99" s="141"/>
      <c r="K99" s="141"/>
      <c r="L99" s="141"/>
      <c r="M99" s="141"/>
      <c r="N99" s="46"/>
    </row>
    <row r="100" spans="1:14">
      <c r="A100" s="43"/>
      <c r="B100" s="141"/>
      <c r="C100" s="141"/>
      <c r="D100" s="141"/>
      <c r="E100" s="141"/>
      <c r="F100" s="141"/>
      <c r="G100" s="141"/>
      <c r="H100" s="141"/>
      <c r="I100" s="141"/>
      <c r="J100" s="141"/>
      <c r="K100" s="141"/>
      <c r="L100" s="141"/>
      <c r="M100" s="141"/>
      <c r="N100" s="46"/>
    </row>
    <row r="101" spans="1:14" ht="15" customHeight="1">
      <c r="A101" s="43"/>
      <c r="B101" s="141"/>
      <c r="C101" s="141"/>
      <c r="D101" s="141"/>
      <c r="E101" s="141"/>
      <c r="F101" s="141"/>
      <c r="G101" s="141"/>
      <c r="H101" s="141"/>
      <c r="I101" s="141"/>
      <c r="J101" s="141"/>
      <c r="K101" s="141"/>
      <c r="L101" s="141"/>
      <c r="M101" s="141"/>
      <c r="N101" s="46"/>
    </row>
    <row r="102" spans="1:14" ht="15" customHeight="1">
      <c r="A102" s="43"/>
      <c r="B102" s="141"/>
      <c r="C102" s="141"/>
      <c r="D102" s="141"/>
      <c r="E102" s="141"/>
      <c r="F102" s="141"/>
      <c r="G102" s="141"/>
      <c r="H102" s="141"/>
      <c r="I102" s="141"/>
      <c r="J102" s="141"/>
      <c r="K102" s="141"/>
      <c r="L102" s="141"/>
      <c r="M102" s="141"/>
      <c r="N102" s="46"/>
    </row>
    <row r="103" spans="1:14" ht="15" customHeight="1">
      <c r="A103" s="43"/>
      <c r="B103" s="141"/>
      <c r="C103" s="141"/>
      <c r="D103" s="141"/>
      <c r="E103" s="141"/>
      <c r="F103" s="141"/>
      <c r="G103" s="141"/>
      <c r="H103" s="141"/>
      <c r="I103" s="141"/>
      <c r="J103" s="141"/>
      <c r="K103" s="141"/>
      <c r="L103" s="141"/>
      <c r="M103" s="141"/>
      <c r="N103" s="46"/>
    </row>
    <row r="104" spans="1:14">
      <c r="A104" s="43"/>
      <c r="B104" s="141"/>
      <c r="C104" s="141"/>
      <c r="D104" s="141"/>
      <c r="E104" s="141"/>
      <c r="F104" s="141"/>
      <c r="G104" s="141"/>
      <c r="H104" s="141"/>
      <c r="I104" s="141"/>
      <c r="J104" s="141"/>
      <c r="K104" s="141"/>
      <c r="L104" s="141"/>
      <c r="M104" s="141"/>
      <c r="N104" s="46"/>
    </row>
    <row r="105" spans="1:14" ht="34.5" customHeight="1">
      <c r="A105" s="43"/>
      <c r="B105" s="141"/>
      <c r="C105" s="141"/>
      <c r="D105" s="141"/>
      <c r="E105" s="141"/>
      <c r="F105" s="141"/>
      <c r="G105" s="141"/>
      <c r="H105" s="141"/>
      <c r="I105" s="141"/>
      <c r="J105" s="141"/>
      <c r="K105" s="141"/>
      <c r="L105" s="141"/>
      <c r="M105" s="141"/>
      <c r="N105" s="46"/>
    </row>
    <row r="106" spans="1:14" ht="34.5" customHeight="1">
      <c r="A106" s="43"/>
      <c r="B106" s="141"/>
      <c r="C106" s="141"/>
      <c r="D106" s="141"/>
      <c r="E106" s="141"/>
      <c r="F106" s="141"/>
      <c r="G106" s="141"/>
      <c r="H106" s="141"/>
      <c r="I106" s="141"/>
      <c r="J106" s="141"/>
      <c r="K106" s="141"/>
      <c r="L106" s="141"/>
      <c r="M106" s="141"/>
      <c r="N106" s="46"/>
    </row>
    <row r="107" spans="1:14" ht="68.099999999999994" customHeight="1">
      <c r="A107" s="43"/>
      <c r="B107" s="141"/>
      <c r="C107" s="141"/>
      <c r="D107" s="141"/>
      <c r="E107" s="141"/>
      <c r="F107" s="141"/>
      <c r="G107" s="141"/>
      <c r="H107" s="141"/>
      <c r="I107" s="141"/>
      <c r="J107" s="141"/>
      <c r="K107" s="141"/>
      <c r="L107" s="141"/>
      <c r="M107" s="141"/>
      <c r="N107" s="46"/>
    </row>
    <row r="108" spans="1:14" ht="75.75" customHeight="1">
      <c r="A108" s="43"/>
      <c r="B108" s="141"/>
      <c r="C108" s="141"/>
      <c r="D108" s="141"/>
      <c r="E108" s="141"/>
      <c r="F108" s="141"/>
      <c r="G108" s="141"/>
      <c r="H108" s="141"/>
      <c r="I108" s="141"/>
      <c r="J108" s="141"/>
      <c r="K108" s="141"/>
      <c r="L108" s="141"/>
      <c r="M108" s="141"/>
      <c r="N108" s="46"/>
    </row>
    <row r="109" spans="1:14" ht="16.7" customHeight="1" thickBot="1">
      <c r="A109" s="53"/>
      <c r="B109" s="54"/>
      <c r="C109" s="54"/>
      <c r="D109" s="54"/>
      <c r="E109" s="54"/>
      <c r="F109" s="54"/>
      <c r="G109" s="54"/>
      <c r="H109" s="54"/>
      <c r="I109" s="54"/>
      <c r="J109" s="54"/>
      <c r="K109" s="54"/>
      <c r="L109" s="54"/>
      <c r="M109" s="54"/>
      <c r="N109" s="55"/>
    </row>
  </sheetData>
  <sheetProtection algorithmName="SHA-512" hashValue="04+QpTtt/EPygW7+T45gmpFdr+doLgMgL9Ps2OUhhz4zpKL2gQzKZ0quZn3Mmh8tIyo2PbIRdhYe1dU+MJ0M3A==" saltValue="Z5VQbEEFc8ewNNHsgpHOMA==" spinCount="100000" sheet="1" objects="1" scenarios="1" selectLockedCells="1"/>
  <mergeCells count="18">
    <mergeCell ref="B98:M108"/>
    <mergeCell ref="C31:E31"/>
    <mergeCell ref="F31:L31"/>
    <mergeCell ref="C32:E32"/>
    <mergeCell ref="F32:L32"/>
    <mergeCell ref="B73:L88"/>
    <mergeCell ref="B92:M95"/>
    <mergeCell ref="B96:M96"/>
    <mergeCell ref="F33:L42"/>
    <mergeCell ref="C33:E42"/>
    <mergeCell ref="F43:L52"/>
    <mergeCell ref="C43:E52"/>
    <mergeCell ref="B55:L71"/>
    <mergeCell ref="A3:N4"/>
    <mergeCell ref="B14:N14"/>
    <mergeCell ref="B6:N6"/>
    <mergeCell ref="B8:M13"/>
    <mergeCell ref="B16:M29"/>
  </mergeCells>
  <phoneticPr fontId="1"/>
  <pageMargins left="0.70866141732283472" right="0.70866141732283472" top="0.74803149606299213" bottom="0.74803149606299213" header="0.31496062992125984" footer="0.31496062992125984"/>
  <pageSetup paperSize="9" scale="35" orientation="portrait" r:id="rId1"/>
  <headerFooter>
    <oddFooter>&amp;C「はじめに」シート</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A4087-D904-40DF-A271-649AE824DB13}">
  <sheetPr>
    <tabColor theme="8" tint="0.79998168889431442"/>
    <pageSetUpPr fitToPage="1"/>
  </sheetPr>
  <dimension ref="A1:D10"/>
  <sheetViews>
    <sheetView workbookViewId="0">
      <selection activeCell="B5" sqref="B5"/>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List'!A8</f>
        <v>S1.1-07</v>
      </c>
      <c r="C1" s="113"/>
      <c r="D1" s="114"/>
    </row>
    <row r="2" spans="1:4" s="79" customFormat="1" ht="15.75" customHeight="1">
      <c r="A2" s="101" t="s">
        <v>157</v>
      </c>
      <c r="B2" s="129"/>
      <c r="C2" s="115"/>
      <c r="D2" s="114"/>
    </row>
    <row r="3" spans="1:4" s="79" customFormat="1" ht="57" customHeight="1">
      <c r="A3" s="101" t="s">
        <v>159</v>
      </c>
      <c r="B3" s="130"/>
      <c r="C3" s="116" t="s">
        <v>22</v>
      </c>
      <c r="D3" s="114"/>
    </row>
    <row r="4" spans="1:4" s="79" customFormat="1" ht="114" customHeight="1">
      <c r="A4" s="101" t="s">
        <v>35</v>
      </c>
      <c r="B4" s="130"/>
      <c r="C4" s="102" t="s">
        <v>21</v>
      </c>
    </row>
    <row r="5" spans="1:4" s="79" customFormat="1" ht="42.75">
      <c r="A5" s="103" t="str">
        <f>'Assessment Item List'!B1</f>
        <v>Security Requirements (Major Category)</v>
      </c>
      <c r="B5" s="104" t="str">
        <f>'Assessment Item List'!B8</f>
        <v xml:space="preserve">3. Keep software updated
</v>
      </c>
      <c r="C5" s="117"/>
      <c r="D5" s="114"/>
    </row>
    <row r="6" spans="1:4" s="79" customFormat="1" ht="28.5">
      <c r="A6" s="103" t="str">
        <f>'Assessment Item List'!C1</f>
        <v xml:space="preserve"> Security Requirements</v>
      </c>
      <c r="B6" s="104" t="str">
        <f>'Assessment Item List'!C8</f>
        <v xml:space="preserve">3-3. When the product  implements an update mechanism, the update shall be simple for the user to apply.
</v>
      </c>
      <c r="C6" s="117"/>
      <c r="D6" s="114"/>
    </row>
    <row r="7" spans="1:4" s="79" customFormat="1" ht="42.75">
      <c r="A7" s="105" t="str">
        <f>'Assessment Item List'!D1</f>
        <v>STAR-1 Conformance Requirement</v>
      </c>
      <c r="B7" s="106" t="str">
        <f>'Assessment Item List'!D8</f>
        <v xml:space="preserve">It shall be enabled for users to perform software updates in an easy and understandable procedure when applying updates.
</v>
      </c>
      <c r="C7" s="117"/>
      <c r="D7" s="114"/>
    </row>
    <row r="8" spans="1:4" s="79" customFormat="1" ht="57">
      <c r="A8" s="107" t="str">
        <f>'Assessment Item List'!E1</f>
        <v>Conditions for being Not Applicable (NA) and Supplementary Explanation</v>
      </c>
      <c r="B8" s="108" t="str">
        <f>'Assessment Item List'!E8</f>
        <v xml:space="preserve"> [Conditions for being Not Applicable (NA)]
None
</v>
      </c>
      <c r="C8" s="117"/>
      <c r="D8" s="114"/>
    </row>
    <row r="9" spans="1:4" s="79" customFormat="1" ht="71.25">
      <c r="A9" s="109" t="str">
        <f>'Assessment Item List'!F1</f>
        <v>Assessment Method</v>
      </c>
      <c r="B9" s="110" t="str">
        <f>'Assessment Item List'!F8</f>
        <v xml:space="preserve">	Document assessment: subject
It shall be assessed that easy and understandable procedures for software updates are clearly stated in the user-accessible media (e.g., manuals, websites of IoT product).
	Device check: None
</v>
      </c>
      <c r="C9" s="117"/>
      <c r="D9" s="114"/>
    </row>
    <row r="10" spans="1:4" s="79" customFormat="1" ht="299.25">
      <c r="A10" s="109" t="str">
        <f>'Assessment Item List'!G1</f>
        <v>STAR-1 Assessment Guide</v>
      </c>
      <c r="B10" s="110" t="str">
        <f>'Assessment Item List'!G8</f>
        <v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v>
      </c>
      <c r="C10" s="117"/>
      <c r="D10" s="114"/>
    </row>
  </sheetData>
  <sheetProtection algorithmName="SHA-512" hashValue="uezszYVAsk+E5YZ/BPYW90JwW8TlatQIx7cUbvOpSXfRKofWeDZ8CEZkllCoRzEEXJhs/PswImrsfRlipMF4og==" saltValue="Jz9v+5BpeKWLQxs7RMgxa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F76EE5-6D45-4333-8595-94B417250B5A}">
          <x14:formula1>
            <xm:f>Selections!$A$12:$A$14</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8CB93-AFF5-45E2-96B6-5F6FF0CDB3C5}">
  <sheetPr>
    <tabColor theme="8" tint="0.79998168889431442"/>
    <pageSetUpPr fitToPage="1"/>
  </sheetPr>
  <dimension ref="A1:D10"/>
  <sheetViews>
    <sheetView zoomScaleNormal="100" workbookViewId="0">
      <selection activeCell="B9" sqref="B9"/>
    </sheetView>
  </sheetViews>
  <sheetFormatPr defaultColWidth="9" defaultRowHeight="15.75"/>
  <cols>
    <col min="1" max="1" width="18.5" style="111" bestFit="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List'!A9</f>
        <v>S1.1-08</v>
      </c>
      <c r="C1" s="113"/>
      <c r="D1" s="114"/>
    </row>
    <row r="2" spans="1:4" s="79" customFormat="1" ht="15.75" customHeight="1">
      <c r="A2" s="101" t="s">
        <v>157</v>
      </c>
      <c r="B2" s="129"/>
      <c r="C2" s="113"/>
      <c r="D2" s="114"/>
    </row>
    <row r="3" spans="1:4" s="79" customFormat="1" ht="57" customHeight="1">
      <c r="A3" s="101" t="s">
        <v>159</v>
      </c>
      <c r="B3" s="130"/>
      <c r="C3" s="121" t="s">
        <v>22</v>
      </c>
      <c r="D3" s="114"/>
    </row>
    <row r="4" spans="1:4" s="79" customFormat="1" ht="114" customHeight="1">
      <c r="A4" s="101" t="s">
        <v>35</v>
      </c>
      <c r="B4" s="130"/>
      <c r="C4" s="102" t="s">
        <v>21</v>
      </c>
    </row>
    <row r="5" spans="1:4" s="79" customFormat="1" ht="42.75">
      <c r="A5" s="103" t="str">
        <f>'Assessment Item List'!B1</f>
        <v>Security Requirements (Major Category)</v>
      </c>
      <c r="B5" s="104" t="str">
        <f>'Assessment Item List'!B9</f>
        <v xml:space="preserve">3. Keep software updated
</v>
      </c>
      <c r="C5" s="117"/>
      <c r="D5" s="114"/>
    </row>
    <row r="6" spans="1:4" s="79" customFormat="1" ht="85.5">
      <c r="A6" s="103" t="str">
        <f>'Assessment Item List'!C1</f>
        <v xml:space="preserve"> Security Requirements</v>
      </c>
      <c r="B6" s="10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C6" s="117"/>
      <c r="D6" s="114"/>
    </row>
    <row r="7" spans="1:4" s="79" customFormat="1" ht="42.75">
      <c r="A7" s="105" t="str">
        <f>'Assessment Item List'!D1</f>
        <v>STAR-1 Conformance Requirement</v>
      </c>
      <c r="B7" s="106" t="str">
        <f>'Assessment Item List'!D9</f>
        <v xml:space="preserve">When updating software via a network, there shall be a mechanism to verify software integrity prior to updating.
</v>
      </c>
      <c r="C7" s="117"/>
      <c r="D7" s="114"/>
    </row>
    <row r="8" spans="1:4" s="79" customFormat="1" ht="57">
      <c r="A8" s="107" t="str">
        <f>'Assessment Item List'!E1</f>
        <v>Conditions for being Not Applicable (NA) and Supplementary Explanation</v>
      </c>
      <c r="B8" s="108" t="str">
        <f>'Assessment Item List'!E9</f>
        <v xml:space="preserve">[Conditions for being Not Applicable (NA)]
No mechanism exists to update software over the network. (The assumed update mechanism shall be described in the "Reason for being an NA" field.)
</v>
      </c>
      <c r="C8" s="117"/>
      <c r="D8" s="114"/>
    </row>
    <row r="9" spans="1:4" s="79" customFormat="1" ht="71.25">
      <c r="A9" s="109" t="str">
        <f>'Assessment Item List'!F1</f>
        <v>Assessment Method</v>
      </c>
      <c r="B9" s="110" t="str">
        <f>'Assessment Item List'!F9</f>
        <v xml:space="preserve">	Document assessment: subject
It shall be assessed that the technical documentation of the IoT product clearly describes the implementation of a mechanism to verify software integrity prior to updating.
	Device check: None
</v>
      </c>
      <c r="C9" s="117"/>
      <c r="D9" s="114"/>
    </row>
    <row r="10" spans="1:4" s="79" customFormat="1" ht="356.25">
      <c r="A10" s="109" t="str">
        <f>'Assessment Item List'!G1</f>
        <v>STAR-1 Assessment Guide</v>
      </c>
      <c r="B10" s="110" t="str">
        <f>'Assessment Item List'!G9</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v>
      </c>
      <c r="C10" s="117"/>
      <c r="D10" s="114"/>
    </row>
  </sheetData>
  <sheetProtection algorithmName="SHA-512" hashValue="16+uJfBMs1YAjdoI82+HCEPUp+w9Vs/ubRsbJYcaR1fXGSGMQhaKe7/YVUTq/qLVcwPQZOIfdGDyGq/47ZGZ8g==" saltValue="7RHA9fhYa2z8eE/DJnzV8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3E7E958-572A-4DA1-BBE9-0F7ABF95E541}">
          <x14:formula1>
            <xm:f>Selections!$A$12:$A$14</xm:f>
          </x14:formula1>
          <xm:sqref>B2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A10C1-0A2B-42BD-8C4F-FFB6D1FC3E8B}">
  <sheetPr>
    <tabColor theme="8" tint="0.79998168889431442"/>
    <pageSetUpPr fitToPage="1"/>
  </sheetPr>
  <dimension ref="A1:D10"/>
  <sheetViews>
    <sheetView workbookViewId="0">
      <selection activeCell="B8" sqref="B8"/>
    </sheetView>
  </sheetViews>
  <sheetFormatPr defaultColWidth="9" defaultRowHeight="15.75"/>
  <cols>
    <col min="1" max="1" width="18.5" style="111" bestFit="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List'!A10</f>
        <v>S1.1-09</v>
      </c>
      <c r="C1" s="113"/>
      <c r="D1" s="114"/>
    </row>
    <row r="2" spans="1:4" s="79" customFormat="1" ht="15.75" customHeight="1">
      <c r="A2" s="101" t="s">
        <v>157</v>
      </c>
      <c r="B2" s="129"/>
      <c r="C2" s="115"/>
      <c r="D2" s="114"/>
    </row>
    <row r="3" spans="1:4" s="79" customFormat="1" ht="57" customHeight="1">
      <c r="A3" s="101" t="s">
        <v>159</v>
      </c>
      <c r="B3" s="130"/>
      <c r="C3" s="116" t="s">
        <v>22</v>
      </c>
      <c r="D3" s="114"/>
    </row>
    <row r="4" spans="1:4" s="79" customFormat="1" ht="114" customHeight="1">
      <c r="A4" s="101" t="s">
        <v>35</v>
      </c>
      <c r="B4" s="130"/>
      <c r="C4" s="102" t="s">
        <v>21</v>
      </c>
    </row>
    <row r="5" spans="1:4" s="79" customFormat="1" ht="42.75">
      <c r="A5" s="103" t="str">
        <f>'Assessment Item List'!B1</f>
        <v>Security Requirements (Major Category)</v>
      </c>
      <c r="B5" s="104" t="str">
        <f>'Assessment Item List'!B10</f>
        <v xml:space="preserve">3. Keep software updated
</v>
      </c>
      <c r="C5" s="117"/>
      <c r="D5" s="114"/>
    </row>
    <row r="6" spans="1:4" s="79" customFormat="1" ht="28.5">
      <c r="A6" s="103" t="str">
        <f>'Assessment Item List'!C1</f>
        <v xml:space="preserve"> Security Requirements</v>
      </c>
      <c r="B6" s="104" t="str">
        <f>'Assessment Item List'!C10</f>
        <v xml:space="preserve">3-8. When the product  implements an update mechanism, security updates shall be timely.
</v>
      </c>
      <c r="C6" s="117"/>
      <c r="D6" s="114"/>
    </row>
    <row r="7" spans="1:4" s="79" customFormat="1" ht="42.75">
      <c r="A7" s="105" t="str">
        <f>'Assessment Item List'!D1</f>
        <v>STAR-1 Conformance Requirement</v>
      </c>
      <c r="B7" s="106" t="str">
        <f>'Assessment Item List'!D10</f>
        <v xml:space="preserve">The manufacturer shall document policies and guidelines for prioritizing security updates for the purpose of rapid updates to security issues.
</v>
      </c>
      <c r="C7" s="117"/>
      <c r="D7" s="114"/>
    </row>
    <row r="8" spans="1:4" s="79" customFormat="1" ht="57">
      <c r="A8" s="107" t="str">
        <f>'Assessment Item List'!E1</f>
        <v>Conditions for being Not Applicable (NA) and Supplementary Explanation</v>
      </c>
      <c r="B8" s="108" t="str">
        <f>'Assessment Item List'!E10</f>
        <v xml:space="preserve">[Conditions for being Not Applicable (NA)]
None
</v>
      </c>
      <c r="C8" s="117"/>
      <c r="D8" s="114"/>
    </row>
    <row r="9" spans="1:4" s="79" customFormat="1" ht="71.25">
      <c r="A9" s="109" t="str">
        <f>'Assessment Item List'!F1</f>
        <v>Assessment Method</v>
      </c>
      <c r="B9" s="110" t="str">
        <f>'Assessment Item List'!F10</f>
        <v xml:space="preserve">	Document assessment: subject 
It shall be assessed that the organization's rules, policies, procedures, etc., or technical documentation of IoT products clearly state policies and guidelines for determining security update priorities.
	Device check: None
</v>
      </c>
      <c r="C9" s="117"/>
      <c r="D9" s="114"/>
    </row>
    <row r="10" spans="1:4" s="79" customFormat="1" ht="228">
      <c r="A10" s="109" t="str">
        <f>'Assessment Item List'!G1</f>
        <v>STAR-1 Assessment Guide</v>
      </c>
      <c r="B10" s="110" t="str">
        <f>'Assessment Item List'!G10</f>
        <v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v>
      </c>
      <c r="C10" s="117"/>
      <c r="D10" s="114"/>
    </row>
  </sheetData>
  <sheetProtection algorithmName="SHA-512" hashValue="tI1PBh7hUAU2WwdlRp1BbGzZN7+hXd4vcjdNgowip3Pm0zZchceAqaQ6TF+5/DVbEvYQ66Eb2eWT8HBZK+q0xg==" saltValue="Yvfa+2lX22RV/FjnWwp5j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E5E9E42-F4CC-4D93-8345-782F9772A0A8}">
          <x14:formula1>
            <xm:f>Selections!$A$12:$A$14</xm:f>
          </x14:formula1>
          <xm:sqref>B2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F080D-EAFA-481E-A82E-BB93B4AD5982}">
  <sheetPr>
    <tabColor theme="8" tint="0.79998168889431442"/>
    <pageSetUpPr fitToPage="1"/>
  </sheetPr>
  <dimension ref="A1:D10"/>
  <sheetViews>
    <sheetView workbookViewId="0">
      <selection activeCell="B8" sqref="B8"/>
    </sheetView>
  </sheetViews>
  <sheetFormatPr defaultColWidth="9" defaultRowHeight="15.75"/>
  <cols>
    <col min="1" max="1" width="18.5" style="111" bestFit="1" customWidth="1"/>
    <col min="2" max="2" width="118.625" style="120" customWidth="1"/>
    <col min="3" max="3" width="9" style="112" customWidth="1"/>
    <col min="4" max="16384" width="9" style="38"/>
  </cols>
  <sheetData>
    <row r="1" spans="1:4" s="79" customFormat="1" ht="57" customHeight="1">
      <c r="A1" s="98" t="str">
        <f>'Assessment Item List'!A1</f>
        <v xml:space="preserve">STAR-1 Conformance Requirement Number </v>
      </c>
      <c r="B1" s="99" t="str">
        <f>'Assessment Item List'!A11</f>
        <v>S1.1-10</v>
      </c>
      <c r="C1" s="113"/>
      <c r="D1" s="114"/>
    </row>
    <row r="2" spans="1:4" s="79" customFormat="1" ht="15.75" customHeight="1">
      <c r="A2" s="101" t="s">
        <v>157</v>
      </c>
      <c r="B2" s="129"/>
      <c r="C2" s="115"/>
      <c r="D2" s="114"/>
    </row>
    <row r="3" spans="1:4" s="79" customFormat="1" ht="57" customHeight="1">
      <c r="A3" s="101" t="s">
        <v>159</v>
      </c>
      <c r="B3" s="130"/>
      <c r="C3" s="116" t="s">
        <v>22</v>
      </c>
      <c r="D3" s="114"/>
    </row>
    <row r="4" spans="1:4" s="79" customFormat="1" ht="114" customHeight="1">
      <c r="A4" s="101" t="s">
        <v>35</v>
      </c>
      <c r="B4" s="130"/>
      <c r="C4" s="102" t="s">
        <v>21</v>
      </c>
    </row>
    <row r="5" spans="1:4" s="79" customFormat="1" ht="42.75">
      <c r="A5" s="103" t="str">
        <f>'Assessment Item List'!B1</f>
        <v>Security Requirements (Major Category)</v>
      </c>
      <c r="B5" s="104" t="str">
        <f>'Assessment Item List'!B11</f>
        <v>3. Keep software updated</v>
      </c>
      <c r="C5" s="117"/>
      <c r="D5" s="114"/>
    </row>
    <row r="6" spans="1:4" s="79" customFormat="1" ht="28.5">
      <c r="A6" s="103" t="str">
        <f>'Assessment Item List'!C1</f>
        <v xml:space="preserve"> Security Requirements</v>
      </c>
      <c r="B6" s="104" t="str">
        <f>'Assessment Item List'!C11</f>
        <v xml:space="preserve">3-14. The model designation of the products shall be clearly recognizable, either by labelling on the product or via a physical interface.
</v>
      </c>
      <c r="C6" s="117"/>
      <c r="D6" s="114"/>
    </row>
    <row r="7" spans="1:4" s="79" customFormat="1" ht="71.25">
      <c r="A7" s="105" t="str">
        <f>'Assessment Item List'!D1</f>
        <v>STAR-1 Conformance Requirement</v>
      </c>
      <c r="B7" s="106"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C7" s="117"/>
      <c r="D7" s="114"/>
    </row>
    <row r="8" spans="1:4" s="79" customFormat="1" ht="57">
      <c r="A8" s="107" t="str">
        <f>'Assessment Item List'!E1</f>
        <v>Conditions for being Not Applicable (NA) and Supplementary Explanation</v>
      </c>
      <c r="B8" s="108" t="str">
        <f>'Assessment Item List'!E11</f>
        <v xml:space="preserve">[Conditions for being Not Applicable (NA)]
None
</v>
      </c>
      <c r="C8" s="117"/>
      <c r="D8" s="114"/>
    </row>
    <row r="9" spans="1:4" s="79" customFormat="1" ht="57">
      <c r="A9" s="109" t="str">
        <f>'Assessment Item List'!F1</f>
        <v>Assessment Method</v>
      </c>
      <c r="B9" s="110" t="str">
        <f>'Assessment Item List'!F11</f>
        <v xml:space="preserve">	Document assessment: None
	Device check: subject
Assess whether a method is provided for users to confirm the model number of the IoT product.
</v>
      </c>
      <c r="C9" s="117"/>
      <c r="D9" s="114"/>
    </row>
    <row r="10" spans="1:4" s="79" customFormat="1" ht="185.25">
      <c r="A10" s="109" t="str">
        <f>'Assessment Item List'!G1</f>
        <v>STAR-1 Assessment Guide</v>
      </c>
      <c r="B10" s="110" t="str">
        <f>'Assessment Item List'!G11</f>
        <v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v>
      </c>
      <c r="C10" s="117"/>
      <c r="D10" s="114"/>
    </row>
  </sheetData>
  <sheetProtection algorithmName="SHA-512" hashValue="uqZHot9ScxFEQYKejXt/vSA4zrQWdkyG0eMiNjUCgtghOfHh7hdDdgb5Owl/ATz7aDso8RwVaSWcVl/PwK+AUA==" saltValue="6lsKFGVKlFkln0+AW0MYM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C63C66D-84D3-4A1B-AFFF-111BB3F7CF78}">
          <x14:formula1>
            <xm:f>Selections!$A$12:$A$14</xm:f>
          </x14:formula1>
          <xm:sqref>B2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F8160-F7C4-489E-9B9D-6C77C5FC03BC}">
  <sheetPr>
    <tabColor theme="8" tint="0.79998168889431442"/>
    <pageSetUpPr fitToPage="1"/>
  </sheetPr>
  <dimension ref="A1:C10"/>
  <sheetViews>
    <sheetView zoomScaleNormal="100" workbookViewId="0">
      <selection activeCell="B6" sqref="B6"/>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List'!A12</f>
        <v>S1.1-11</v>
      </c>
      <c r="C1" s="115"/>
    </row>
    <row r="2" spans="1:3" s="79" customFormat="1" ht="15.75" customHeigh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List'!B12</f>
        <v xml:space="preserve">4. Securely store sensitive parameters
  </v>
      </c>
      <c r="C5" s="115"/>
    </row>
    <row r="6" spans="1:3" s="79" customFormat="1" ht="28.5">
      <c r="A6" s="103" t="str">
        <f>'Assessment Item List'!C1</f>
        <v xml:space="preserve"> Security Requirements</v>
      </c>
      <c r="B6" s="104" t="str">
        <f>'Assessment Item List'!C12</f>
        <v xml:space="preserve">4-1. Sensitive security parameters in the product’s storage shall be stored securely by the product.
</v>
      </c>
      <c r="C6" s="115"/>
    </row>
    <row r="7" spans="1:3" s="79" customFormat="1" ht="42.75">
      <c r="A7" s="105" t="str">
        <f>'Assessment Item List'!D1</f>
        <v>STAR-1 Conformance Requirement</v>
      </c>
      <c r="B7" s="106" t="str">
        <f>'Assessment Item List'!D12</f>
        <v xml:space="preserve">Information assets to be protected that are stored in the storage of IoT products (including information assets to be protected that are stored on storage media such as SD cards) shall be stored securely.
</v>
      </c>
      <c r="C7" s="115"/>
    </row>
    <row r="8" spans="1:3" s="79" customFormat="1" ht="142.5">
      <c r="A8" s="107" t="str">
        <f>'Assessment Item List'!E1</f>
        <v>Conditions for being Not Applicable (NA) and Supplementary Explanation</v>
      </c>
      <c r="B8" s="108"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85.5">
      <c r="A9" s="109" t="str">
        <f>'Assessment Item List'!F1</f>
        <v>Assessment Method</v>
      </c>
      <c r="B9" s="110" t="str">
        <f>'Assessment Item List'!F12</f>
        <v xml:space="preserve">	Document assessment: subject
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	Device check: None
</v>
      </c>
      <c r="C9" s="115"/>
    </row>
    <row r="10" spans="1:3" s="79" customFormat="1" ht="409.5">
      <c r="A10" s="109" t="str">
        <f>'Assessment Item List'!G1</f>
        <v>STAR-1 Assessment Guide</v>
      </c>
      <c r="B10" s="110" t="str">
        <f>'Assessment Item List'!G12</f>
        <v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v>
      </c>
      <c r="C10" s="115"/>
    </row>
  </sheetData>
  <sheetProtection algorithmName="SHA-512" hashValue="LMTKkrnEVZGLr8BALTuj0R2hNKtjYbRjOY8EatqKVr8OMsJbtWM2gIfQXPmQqmVoLHL4dDtAoQRT06q4YT9d/g==" saltValue="hq2o7piGDbl7HhimmFucQA==" spinCount="100000" sheet="1" objects="1" scenarios="1"/>
  <phoneticPr fontId="1"/>
  <pageMargins left="0.70866141732283472" right="0.70866141732283472" top="0.74803149606299213" bottom="0.74803149606299213" header="0.31496062992125984" footer="0.31496062992125984"/>
  <pageSetup paperSize="9" scale="75"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F127B1-7C13-4D56-B378-8BA73E18DA77}">
          <x14:formula1>
            <xm:f>Selections!$A$12:$A$14</xm:f>
          </x14:formula1>
          <xm:sqref>B2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6BBC8-D32C-4036-B69B-55877C217380}">
  <sheetPr>
    <tabColor theme="8" tint="0.79998168889431442"/>
    <pageSetUpPr fitToPage="1"/>
  </sheetPr>
  <dimension ref="A1:C12"/>
  <sheetViews>
    <sheetView workbookViewId="0">
      <selection activeCell="B7" sqref="B7"/>
    </sheetView>
  </sheetViews>
  <sheetFormatPr defaultColWidth="9" defaultRowHeight="15.75"/>
  <cols>
    <col min="1" max="1" width="18.5" style="111" bestFit="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List'!A13</f>
        <v>S1.1-12</v>
      </c>
      <c r="C1" s="115"/>
    </row>
    <row r="2" spans="1:3" s="79" customFormat="1" ht="15.75" customHeigh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List'!B13</f>
        <v xml:space="preserve">5. Communicate securely
</v>
      </c>
      <c r="C5" s="115"/>
    </row>
    <row r="6" spans="1:3" s="79" customFormat="1" ht="42.75">
      <c r="A6" s="103" t="str">
        <f>'Assessment Item List'!C1</f>
        <v xml:space="preserve"> Security Requirements</v>
      </c>
      <c r="B6" s="10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C6" s="115"/>
    </row>
    <row r="7" spans="1:3" s="79" customFormat="1" ht="99.75">
      <c r="A7" s="105" t="str">
        <f>'Assessment Item List'!D1</f>
        <v>STAR-1 Conformance Requirement</v>
      </c>
      <c r="B7" s="106"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C7" s="115"/>
    </row>
    <row r="8" spans="1:3" s="79" customFormat="1" ht="171">
      <c r="A8" s="107" t="str">
        <f>'Assessment Item List'!E1</f>
        <v>Conditions for being Not Applicable (NA) and Supplementary Explanation</v>
      </c>
      <c r="B8" s="108"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85.5">
      <c r="A9" s="109" t="str">
        <f>'Assessment Item List'!F1</f>
        <v>Assessment Method</v>
      </c>
      <c r="B9" s="110" t="str">
        <f>'Assessment Item List'!F13</f>
        <v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	Device check: None
</v>
      </c>
      <c r="C9" s="115"/>
    </row>
    <row r="10" spans="1:3" s="79" customFormat="1" ht="342">
      <c r="A10" s="109" t="str">
        <f>'Assessment Item List'!G1</f>
        <v>STAR-1 Assessment Guide</v>
      </c>
      <c r="B10" s="110" t="str">
        <f>'Assessment Item List'!G13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v>
      </c>
      <c r="C10" s="115"/>
    </row>
    <row r="11" spans="1:3">
      <c r="C11" s="115"/>
    </row>
    <row r="12" spans="1:3">
      <c r="C12" s="115"/>
    </row>
  </sheetData>
  <sheetProtection algorithmName="SHA-512" hashValue="WxQXJmD11o8hWWiH/wdjhyqKIpyHg87c6f0LBox8TqEI1H91AKJLx/9ieRaWCB7ElTtQoGk19u7Tk/YguuXQ2w==" saltValue="YQk3lprYZ065jg0JjneJJQ==" spinCount="100000" sheet="1" objects="1" scenarios="1"/>
  <phoneticPr fontId="1"/>
  <pageMargins left="0.70866141732283472" right="0.70866141732283472" top="0.74803149606299213" bottom="0.74803149606299213" header="0.31496062992125984" footer="0.31496062992125984"/>
  <pageSetup paperSize="9" scale="7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F9B456-D381-4F75-ADB2-4DCD4AC789B7}">
          <x14:formula1>
            <xm:f>Selections!$A$12:$A$14</xm:f>
          </x14:formula1>
          <xm:sqref>B2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EBDE2-729A-458A-86EF-98B51FA11A1F}">
  <sheetPr>
    <tabColor theme="8" tint="0.79998168889431442"/>
    <pageSetUpPr fitToPage="1"/>
  </sheetPr>
  <dimension ref="A1:C12"/>
  <sheetViews>
    <sheetView workbookViewId="0">
      <selection activeCell="B5" sqref="B5"/>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List'!A14</f>
        <v>S1.1-13</v>
      </c>
      <c r="C1" s="115"/>
    </row>
    <row r="2" spans="1:3" s="79" customFormat="1" ht="15.75" customHeight="1">
      <c r="A2" s="101" t="s">
        <v>157</v>
      </c>
      <c r="B2" s="129"/>
      <c r="C2" s="115"/>
    </row>
    <row r="3" spans="1:3" s="79" customFormat="1" ht="57" customHeight="1">
      <c r="A3" s="101" t="s">
        <v>159</v>
      </c>
      <c r="B3" s="130"/>
      <c r="C3" s="116" t="s">
        <v>22</v>
      </c>
    </row>
    <row r="4" spans="1:3" s="79" customFormat="1" ht="114" customHeight="1">
      <c r="A4" s="101" t="s">
        <v>35</v>
      </c>
      <c r="B4" s="130"/>
      <c r="C4" s="102" t="s">
        <v>21</v>
      </c>
    </row>
    <row r="5" spans="1:3" s="79" customFormat="1" ht="42.75">
      <c r="A5" s="103" t="str">
        <f>'Assessment Item List'!B1</f>
        <v>Security Requirements (Major Category)</v>
      </c>
      <c r="B5" s="104" t="str">
        <f>'Assessment Item List'!B14</f>
        <v xml:space="preserve">6. Minimize exposed attack surfaces
</v>
      </c>
      <c r="C5" s="115"/>
    </row>
    <row r="6" spans="1:3" s="79" customFormat="1" ht="28.5">
      <c r="A6" s="103" t="str">
        <f>'Assessment Item List'!C1</f>
        <v xml:space="preserve"> Security Requirements</v>
      </c>
      <c r="B6" s="104" t="str">
        <f>'Assessment Item List'!C14</f>
        <v xml:space="preserve">6-1. All unused network physical interfaces and logical interfaces shall be disabled.
</v>
      </c>
      <c r="C6" s="115"/>
    </row>
    <row r="7" spans="1:3" s="79" customFormat="1" ht="156.75">
      <c r="A7" s="105" t="str">
        <f>'Assessment Item List'!D1</f>
        <v>STAR-1 Conformance Requirement</v>
      </c>
      <c r="B7" s="106"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C7" s="115"/>
    </row>
    <row r="8" spans="1:3" s="79" customFormat="1" ht="57">
      <c r="A8" s="107" t="str">
        <f>'Assessment Item List'!E1</f>
        <v>Conditions for being Not Applicable (NA) and Supplementary Explanation</v>
      </c>
      <c r="B8" s="108" t="str">
        <f>'Assessment Item List'!E14</f>
        <v xml:space="preserve">[Conditions for being Not Applicable (NA)]
None
</v>
      </c>
      <c r="C8" s="115"/>
    </row>
    <row r="9" spans="1:3" s="79" customFormat="1" ht="171">
      <c r="A9" s="109" t="str">
        <f>'Assessment Item List'!F1</f>
        <v>Assessment Method</v>
      </c>
      <c r="B9" s="110" t="str">
        <f>'Assessment Item List'!F14</f>
        <v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v>
      </c>
      <c r="C9" s="115"/>
    </row>
    <row r="10" spans="1:3" s="79" customFormat="1" ht="359.25" customHeight="1">
      <c r="A10" s="201" t="str">
        <f>'Assessment Item List'!G1</f>
        <v>STAR-1 Assessment Guide</v>
      </c>
      <c r="B10" s="202" t="str">
        <f>'Assessment Item List'!G14</f>
        <v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	Bluetooth:
Bluetooth profiles other than those specified as the Bluetooth profiles to be used in assessment item 1 are not available or are set to default disable, and obsolete Bluetooth profiles are not available.
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	Analysis of whether the vulnerabilities detected are false positives or not, and assessment of whether the vulnerabilities are safe for the use of the IoT devices.
	Analysis of whether the vulnerability can be considered to have already been addressed through measures including operational measures, and assessment of whether such measures prevent the vulnerability from causing problems in the use of the IoT device.
	Analysis of whether it is proved that the detected vulnerability has no impact in the actual usage environment of the IoT device, and evaluation to prove that there is no impact.
</v>
      </c>
      <c r="C10" s="116" t="s">
        <v>1</v>
      </c>
    </row>
    <row r="11" spans="1:3" s="79" customFormat="1" ht="359.25" customHeight="1">
      <c r="A11" s="204"/>
      <c r="B11" s="205"/>
      <c r="C11" s="116" t="s">
        <v>1</v>
      </c>
    </row>
    <row r="12" spans="1:3" ht="359.25" customHeight="1">
      <c r="A12" s="174"/>
      <c r="B12" s="203"/>
    </row>
  </sheetData>
  <sheetProtection algorithmName="SHA-512" hashValue="4fVSEKJ70Dv12mq2m2M4P4PkVIxCS83gBsTQG3XThEZBkrkpCJhDPOlG4t+muSE1Vi7NcWkqIutRZWrBeUDciQ==" saltValue="I8t1t2iizRZKXq7y4QZmzg==" spinCount="100000" sheet="1" objects="1" scenarios="1"/>
  <mergeCells count="2">
    <mergeCell ref="A10:A12"/>
    <mergeCell ref="B10:B12"/>
  </mergeCells>
  <phoneticPr fontId="1"/>
  <pageMargins left="0.70866141732283472" right="0.70866141732283472" top="0.74803149606299213" bottom="0.74803149606299213" header="0.31496062992125984" footer="0.31496062992125984"/>
  <pageSetup paperSize="9" scale="5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8B53B7-6A94-416D-9723-67B74870342F}">
          <x14:formula1>
            <xm:f>Selections!$A$12:$A$14</xm:f>
          </x14:formula1>
          <xm:sqref>B2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F864-8C19-4658-AAB8-7CF432131971}">
  <sheetPr>
    <tabColor theme="8" tint="0.79998168889431442"/>
    <pageSetUpPr fitToPage="1"/>
  </sheetPr>
  <dimension ref="A1:D10"/>
  <sheetViews>
    <sheetView workbookViewId="0">
      <selection activeCell="B7" sqref="B7"/>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List'!A16</f>
        <v>S1.1-14</v>
      </c>
      <c r="C1" s="117"/>
      <c r="D1" s="114"/>
    </row>
    <row r="2" spans="1:4" s="79" customFormat="1" ht="15.75" customHeight="1">
      <c r="A2" s="101" t="s">
        <v>157</v>
      </c>
      <c r="B2" s="129"/>
      <c r="C2" s="117"/>
      <c r="D2" s="114"/>
    </row>
    <row r="3" spans="1:4" s="79" customFormat="1" ht="57" customHeight="1">
      <c r="A3" s="101" t="s">
        <v>159</v>
      </c>
      <c r="B3" s="130"/>
      <c r="C3" s="117" t="s">
        <v>22</v>
      </c>
      <c r="D3" s="114"/>
    </row>
    <row r="4" spans="1:4" s="79" customFormat="1" ht="114" customHeight="1">
      <c r="A4" s="101" t="s">
        <v>35</v>
      </c>
      <c r="B4" s="130"/>
      <c r="C4" s="117" t="s">
        <v>21</v>
      </c>
      <c r="D4" s="114"/>
    </row>
    <row r="5" spans="1:4" s="79" customFormat="1" ht="42.75">
      <c r="A5" s="103" t="str">
        <f>'Assessment Item List'!B1</f>
        <v>Security Requirements (Major Category)</v>
      </c>
      <c r="B5" s="104" t="str">
        <f>'Assessment Item List'!B16</f>
        <v xml:space="preserve">9. Resilience to outages
</v>
      </c>
      <c r="C5" s="117"/>
      <c r="D5" s="114"/>
    </row>
    <row r="6" spans="1:4" s="79" customFormat="1" ht="28.5">
      <c r="A6" s="103" t="str">
        <f>'Assessment Item List'!C1</f>
        <v xml:space="preserve"> Security Requirements</v>
      </c>
      <c r="B6" s="104" t="str">
        <f>'Assessment Item List'!C16</f>
        <v xml:space="preserve">9-1. Resilience shall be built into the products and services, taking into account the possibility of outages of data networks and power. 
</v>
      </c>
      <c r="C6" s="117"/>
      <c r="D6" s="114"/>
    </row>
    <row r="7" spans="1:4" s="79" customFormat="1" ht="156.75">
      <c r="A7" s="105" t="str">
        <f>'Assessment Item List'!D1</f>
        <v>STAR-1 Conformance Requirement</v>
      </c>
      <c r="B7" s="106"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7"/>
      <c r="D7" s="114"/>
    </row>
    <row r="8" spans="1:4" s="79" customFormat="1" ht="57">
      <c r="A8" s="107" t="str">
        <f>'Assessment Item List'!E1</f>
        <v>Conditions for being Not Applicable (NA) and Supplementary Explanation</v>
      </c>
      <c r="B8" s="108" t="str">
        <f>'Assessment Item List'!E16</f>
        <v xml:space="preserve">[Conditions for being Not Applicable (NA)]
None
</v>
      </c>
      <c r="C8" s="117"/>
      <c r="D8" s="114"/>
    </row>
    <row r="9" spans="1:4" s="79" customFormat="1" ht="71.25">
      <c r="A9" s="109" t="str">
        <f>'Assessment Item List'!F1</f>
        <v>Assessment Method</v>
      </c>
      <c r="B9" s="110" t="str">
        <f>'Assessment Item List'!F16</f>
        <v xml:space="preserve">	Document assessment: None 
	Device check: subject 
It shall be assessed by conducting device check for IoT products that have software updated and have changed the authentication values used for access control from factory defaults.
</v>
      </c>
      <c r="C9" s="117"/>
      <c r="D9" s="114"/>
    </row>
    <row r="10" spans="1:4" s="79" customFormat="1" ht="228">
      <c r="A10" s="109" t="str">
        <f>'Assessment Item List'!G1</f>
        <v>STAR-1 Assessment Guide</v>
      </c>
      <c r="B10" s="110" t="str">
        <f>'Assessment Item List'!G16</f>
        <v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v>
      </c>
      <c r="C10" s="117"/>
      <c r="D10" s="114"/>
    </row>
  </sheetData>
  <sheetProtection algorithmName="SHA-512" hashValue="NiLv1EvylenLjqQ3bpr9PWjnbKbEjTxsD+h4Ev9ZfVEVTjh6uVulR1I8BG1EBXvm2jKYQTw97OGNxkZE3FnkPg==" saltValue="ioWMLl0QMDoyThmNNg9Slg=="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46B534-6274-431A-88EF-445D76ABD534}">
          <x14:formula1>
            <xm:f>Selections!$A$12:$A$14</xm:f>
          </x14:formula1>
          <xm:sqref>B2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3122-61C5-4266-952F-F98EF47F7E5B}">
  <sheetPr>
    <tabColor theme="8" tint="0.79998168889431442"/>
    <pageSetUpPr fitToPage="1"/>
  </sheetPr>
  <dimension ref="A1:D11"/>
  <sheetViews>
    <sheetView workbookViewId="0">
      <selection activeCell="B6" sqref="B6"/>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List'!A17</f>
        <v>S1.1-15</v>
      </c>
      <c r="C1" s="117"/>
      <c r="D1" s="114"/>
    </row>
    <row r="2" spans="1:4" s="79" customFormat="1" ht="15.75" customHeight="1">
      <c r="A2" s="101" t="s">
        <v>157</v>
      </c>
      <c r="B2" s="129"/>
      <c r="C2" s="117"/>
      <c r="D2" s="114"/>
    </row>
    <row r="3" spans="1:4" s="79" customFormat="1" ht="57" customHeight="1">
      <c r="A3" s="101" t="s">
        <v>159</v>
      </c>
      <c r="B3" s="130"/>
      <c r="C3" s="117" t="s">
        <v>22</v>
      </c>
      <c r="D3" s="114"/>
    </row>
    <row r="4" spans="1:4" s="79" customFormat="1" ht="114" customHeight="1">
      <c r="A4" s="101" t="s">
        <v>35</v>
      </c>
      <c r="B4" s="130"/>
      <c r="C4" s="117" t="s">
        <v>21</v>
      </c>
    </row>
    <row r="5" spans="1:4" s="79" customFormat="1" ht="42.75">
      <c r="A5" s="103" t="str">
        <f>'Assessment Item List'!B1</f>
        <v>Security Requirements (Major Category)</v>
      </c>
      <c r="B5" s="104" t="str">
        <f>'Assessment Item List'!B17</f>
        <v xml:space="preserve">11. Delete user data
</v>
      </c>
      <c r="C5" s="117"/>
      <c r="D5" s="114"/>
    </row>
    <row r="6" spans="1:4" s="79" customFormat="1" ht="28.5">
      <c r="A6" s="103" t="str">
        <f>'Assessment Item List'!C1</f>
        <v xml:space="preserve"> Security Requirements</v>
      </c>
      <c r="B6" s="104" t="str">
        <f>'Assessment Item List'!C17</f>
        <v xml:space="preserve">11-1. The user shall be provided with functionality such that user data can be erased from the product in a simple manner.
</v>
      </c>
      <c r="C6" s="117"/>
      <c r="D6" s="114"/>
    </row>
    <row r="7" spans="1:4" s="79" customFormat="1" ht="114">
      <c r="A7" s="105" t="str">
        <f>'Assessment Item List'!D1</f>
        <v>STAR-1 Conformance Requirement</v>
      </c>
      <c r="B7" s="106"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C7" s="117"/>
      <c r="D7" s="114"/>
    </row>
    <row r="8" spans="1:4" s="79" customFormat="1" ht="57">
      <c r="A8" s="107" t="str">
        <f>'Assessment Item List'!E1</f>
        <v>Conditions for being Not Applicable (NA) and Supplementary Explanation</v>
      </c>
      <c r="B8" s="108" t="str">
        <f>'Assessment Item List'!E17</f>
        <v xml:space="preserve">[Conditions for being Not Applicable (NA)]
None
</v>
      </c>
      <c r="C8" s="117"/>
      <c r="D8" s="114"/>
    </row>
    <row r="9" spans="1:4" s="79" customFormat="1" ht="99.75">
      <c r="A9" s="109" t="str">
        <f>'Assessment Item List'!F1</f>
        <v>Assessment Method</v>
      </c>
      <c r="B9" s="110" t="str">
        <f>'Assessment Item List'!F17</f>
        <v xml:space="preserve">	Document assessment: subject 
It shall be assessed that the technical documentation of IoT product clearly describes the ability for users to erase their information via the IoT device itself and associated services (e.g., mobile applications).
	Device check: subject 
It shall be assessed by device check that the firmware (software) version is maintained after the operation of the data deletion function according to the procedure presented to the user and the data deletion.
</v>
      </c>
      <c r="C9" s="117"/>
      <c r="D9" s="114"/>
    </row>
    <row r="10" spans="1:4" s="79" customFormat="1" ht="260.25" customHeight="1">
      <c r="A10" s="201" t="str">
        <f>'Assessment Item List'!G1</f>
        <v>STAR-1 Assessment Guide</v>
      </c>
      <c r="B10" s="202" t="str">
        <f>'Assessment Item List'!G17</f>
        <v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v>
      </c>
      <c r="C10" s="117"/>
      <c r="D10" s="114"/>
    </row>
    <row r="11" spans="1:4" ht="276" customHeight="1">
      <c r="A11" s="174"/>
      <c r="B11" s="203"/>
    </row>
  </sheetData>
  <sheetProtection algorithmName="SHA-512" hashValue="gRFhMdqRK1B1UmudkrfwECQxclhF03cK1io/o1jhOMNXax5nPqwiaXtt3ba1RVooMkoIZ+5aL0e2SUmEjC0EtQ==" saltValue="TOMy1pcqEVoRAqJJfleetQ=="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F34088C-21D8-4AEE-A5D0-B57F3C028B45}">
          <x14:formula1>
            <xm:f>Selections!$A$12:$A$14</xm:f>
          </x14:formula1>
          <xm:sqref>B2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A68E6-C963-41CF-A680-13E25613E6FE}">
  <sheetPr>
    <tabColor theme="8" tint="0.79998168889431442"/>
    <pageSetUpPr fitToPage="1"/>
  </sheetPr>
  <dimension ref="A1:C11"/>
  <sheetViews>
    <sheetView workbookViewId="0">
      <selection activeCell="B7" sqref="B7"/>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List'!A18</f>
        <v>S1.1-16</v>
      </c>
      <c r="C1" s="115"/>
    </row>
    <row r="2" spans="1:3" s="79" customFormat="1">
      <c r="A2" s="101" t="s">
        <v>157</v>
      </c>
      <c r="B2" s="34" t="s">
        <v>233</v>
      </c>
      <c r="C2" s="115"/>
    </row>
    <row r="3" spans="1:3" s="79" customFormat="1" ht="57" customHeight="1">
      <c r="A3" s="101" t="s">
        <v>159</v>
      </c>
      <c r="B3" s="35" t="s">
        <v>235</v>
      </c>
      <c r="C3" s="116" t="s">
        <v>22</v>
      </c>
    </row>
    <row r="4" spans="1:3" s="79" customFormat="1" ht="114" customHeight="1">
      <c r="A4" s="101" t="s">
        <v>35</v>
      </c>
      <c r="B4" s="35" t="s">
        <v>235</v>
      </c>
      <c r="C4" s="102" t="s">
        <v>21</v>
      </c>
    </row>
    <row r="5" spans="1:3" s="79" customFormat="1" ht="42.75">
      <c r="A5" s="103" t="str">
        <f>'Assessment Item List'!B1</f>
        <v>Security Requirements (Major Category)</v>
      </c>
      <c r="B5" s="104" t="str">
        <f>'Assessment Item List'!B18</f>
        <v xml:space="preserve">17. Provide information on products
</v>
      </c>
      <c r="C5" s="115"/>
    </row>
    <row r="6" spans="1:3" s="79" customFormat="1" ht="99.75">
      <c r="A6" s="103" t="str">
        <f>'Assessment Item List'!C1</f>
        <v xml:space="preserve"> Security Requirements</v>
      </c>
      <c r="B6" s="104"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C6" s="115"/>
    </row>
    <row r="7" spans="1:3" s="79" customFormat="1" ht="156.75">
      <c r="A7" s="105" t="str">
        <f>'Assessment Item List'!D1</f>
        <v>STAR-1 Conformance Requirement</v>
      </c>
      <c r="B7" s="106"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C7" s="115"/>
    </row>
    <row r="8" spans="1:3" s="79" customFormat="1" ht="142.5">
      <c r="A8" s="107" t="str">
        <f>'Assessment Item List'!E1</f>
        <v>Conditions for being Not Applicable (NA) and Supplementary Explanation</v>
      </c>
      <c r="B8" s="108"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71.25">
      <c r="A9" s="109" t="str">
        <f>'Assessment Item List'!F1</f>
        <v>Assessment Method</v>
      </c>
      <c r="B9" s="110" t="str">
        <f>'Assessment Item List'!F18</f>
        <v xml:space="preserve">	Document assessment: subject
It shall be assessed the provision of information on cyber security of IoT products in the manuals, websites, and other user-accessible media of IoT products.
	Device check: None
</v>
      </c>
      <c r="C9" s="115"/>
    </row>
    <row r="10" spans="1:3" s="79" customFormat="1" ht="255" customHeight="1">
      <c r="A10" s="201" t="str">
        <f>'Assessment Item List'!G1</f>
        <v>STAR-1 Assessment Guide</v>
      </c>
      <c r="B10" s="202" t="str">
        <f>'Assessment Item List'!G18</f>
        <v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v>
      </c>
      <c r="C10" s="115"/>
    </row>
    <row r="11" spans="1:3" s="79" customFormat="1" ht="255" customHeight="1">
      <c r="A11" s="172"/>
      <c r="B11" s="206"/>
      <c r="C11" s="115"/>
    </row>
  </sheetData>
  <sheetProtection algorithmName="SHA-512" hashValue="F49FSOKA3xN2baC2UnKkyyVziutSaVy0N5nm3ZsyJYMZRV2G9sYJXvbqpEgcfLGKKv+aq4+7d8csUMDdg/Kyog==" saltValue="Bo4IX7u9y+FpdZTwgd20S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74"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693F9E4-F397-4AD4-8CA6-FD77E20F2103}">
          <x14:formula1>
            <xm:f>Selections!$A$15</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FA3-4E03-4C33-A3C6-9AF453F68BA6}">
  <sheetPr>
    <tabColor theme="9" tint="-0.249977111117893"/>
    <pageSetUpPr fitToPage="1"/>
  </sheetPr>
  <dimension ref="A1:J30"/>
  <sheetViews>
    <sheetView showGridLines="0" workbookViewId="0">
      <selection activeCell="C2" sqref="C2:E2"/>
    </sheetView>
  </sheetViews>
  <sheetFormatPr defaultColWidth="9" defaultRowHeight="15.75"/>
  <cols>
    <col min="1" max="1" width="12.875" style="86" customWidth="1"/>
    <col min="2" max="2" width="20.625" style="38" customWidth="1"/>
    <col min="3" max="3" width="25.625" style="38" customWidth="1"/>
    <col min="4" max="4" width="44.125" style="38" customWidth="1"/>
    <col min="5" max="5" width="41.75" style="38" customWidth="1"/>
    <col min="6" max="6" width="15.625" style="91" customWidth="1"/>
    <col min="7" max="8" width="55.625" style="38" customWidth="1"/>
    <col min="9" max="10" width="9" style="38" hidden="1" customWidth="1"/>
    <col min="11" max="16384" width="9" style="38"/>
  </cols>
  <sheetData>
    <row r="1" spans="1:10" ht="16.5" thickBot="1">
      <c r="A1" s="57"/>
      <c r="B1" s="58"/>
      <c r="C1" s="58"/>
      <c r="D1" s="58"/>
      <c r="E1" s="58"/>
      <c r="F1" s="59"/>
      <c r="G1" s="60"/>
      <c r="H1" s="60"/>
    </row>
    <row r="2" spans="1:10" ht="19.5" customHeight="1" thickBot="1">
      <c r="A2" s="146" t="s">
        <v>31</v>
      </c>
      <c r="B2" s="147"/>
      <c r="C2" s="148"/>
      <c r="D2" s="149"/>
      <c r="E2" s="150"/>
      <c r="F2" s="61"/>
      <c r="G2" s="151" t="s">
        <v>216</v>
      </c>
      <c r="H2" s="152"/>
    </row>
    <row r="3" spans="1:10" ht="28.35" customHeight="1" thickBot="1">
      <c r="A3" s="153" t="s">
        <v>42</v>
      </c>
      <c r="B3" s="154"/>
      <c r="C3" s="155"/>
      <c r="D3" s="156"/>
      <c r="E3" s="157"/>
      <c r="F3" s="61"/>
      <c r="G3" s="158" t="s">
        <v>5</v>
      </c>
      <c r="H3" s="159"/>
    </row>
    <row r="4" spans="1:10" ht="29.65" customHeight="1" thickBot="1">
      <c r="A4" s="162" t="s">
        <v>41</v>
      </c>
      <c r="B4" s="163"/>
      <c r="C4" s="155"/>
      <c r="D4" s="156"/>
      <c r="E4" s="157"/>
      <c r="F4" s="59"/>
      <c r="G4" s="60"/>
      <c r="H4" s="62"/>
    </row>
    <row r="5" spans="1:10" ht="19.5" customHeight="1" thickBot="1">
      <c r="A5" s="164" t="s">
        <v>36</v>
      </c>
      <c r="B5" s="165"/>
      <c r="C5" s="155"/>
      <c r="D5" s="156"/>
      <c r="E5" s="157"/>
      <c r="F5" s="61"/>
      <c r="G5" s="151" t="s">
        <v>40</v>
      </c>
      <c r="H5" s="152"/>
    </row>
    <row r="6" spans="1:10" ht="31.7" customHeight="1" thickBot="1">
      <c r="A6" s="166" t="s">
        <v>223</v>
      </c>
      <c r="B6" s="167"/>
      <c r="C6" s="168"/>
      <c r="D6" s="169"/>
      <c r="E6" s="170"/>
      <c r="F6" s="61"/>
      <c r="G6" s="158" t="str">
        <f>IF(COUNTIF(F29:H29,"*TRUE*")=3,"YES","NO")</f>
        <v>NO</v>
      </c>
      <c r="H6" s="159"/>
    </row>
    <row r="7" spans="1:10" ht="18.75" customHeight="1">
      <c r="A7" s="160"/>
      <c r="B7" s="160"/>
      <c r="C7" s="63"/>
      <c r="D7" s="64"/>
      <c r="E7" s="64"/>
      <c r="F7" s="65"/>
      <c r="G7" s="161" t="s">
        <v>32</v>
      </c>
      <c r="H7" s="161"/>
    </row>
    <row r="8" spans="1:10" ht="16.5" thickBot="1">
      <c r="A8" s="160"/>
      <c r="B8" s="160"/>
      <c r="C8" s="66"/>
      <c r="D8" s="64"/>
      <c r="E8" s="64"/>
      <c r="F8" s="65"/>
      <c r="G8" s="58"/>
      <c r="H8" s="58"/>
    </row>
    <row r="9" spans="1:10" ht="57">
      <c r="A9" s="67" t="str">
        <f>'Assessment Item List'!A1</f>
        <v xml:space="preserve">STAR-1 Conformance Requirement Number </v>
      </c>
      <c r="B9" s="68" t="str">
        <f>'Assessment Item List'!B1</f>
        <v>Security Requirements (Major Category)</v>
      </c>
      <c r="C9" s="68" t="str">
        <f>'Assessment Item List'!C1</f>
        <v xml:space="preserve"> Security Requirements</v>
      </c>
      <c r="D9" s="69" t="str">
        <f>'Assessment Item List'!D1</f>
        <v>STAR-1 Conformance Requirement</v>
      </c>
      <c r="E9" s="70" t="str">
        <f>'Assessment Item List'!E1</f>
        <v>Conditions for being Not Applicable (NA) and Supplementary Explanation</v>
      </c>
      <c r="F9" s="71" t="s">
        <v>158</v>
      </c>
      <c r="G9" s="71" t="s">
        <v>159</v>
      </c>
      <c r="H9" s="72" t="s">
        <v>35</v>
      </c>
    </row>
    <row r="10" spans="1:10" ht="299.25">
      <c r="A10" s="73" t="str">
        <f>'Assessment Item List'!A2</f>
        <v>S1.1-01</v>
      </c>
      <c r="B10" s="74" t="str">
        <f>'Assessment Item List'!B2</f>
        <v xml:space="preserve">1. No vulnerable authentication/authorization mechanism  (e.g.,  universal default passwords, vulnerable passwords)
5. Communicate securely
</v>
      </c>
      <c r="C10" s="7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0" s="75"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0" s="76"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0" s="77" t="str">
        <f>IF('#1'!B2="","-",'#1'!B2)</f>
        <v>-</v>
      </c>
      <c r="G10" s="77" t="str">
        <f>IF('#1'!B3="","-",'#1'!B3)</f>
        <v>-</v>
      </c>
      <c r="H10" s="78" t="str">
        <f>IF('#1'!B4="","-",'#1'!B4)</f>
        <v>-</v>
      </c>
      <c r="I10" s="79">
        <f>IF(F10=Selections!A$12,IF(G10&lt;&gt;"-",1,0),1)</f>
        <v>1</v>
      </c>
      <c r="J10" s="79">
        <f>IF(H10="-",0,1)</f>
        <v>0</v>
      </c>
    </row>
    <row r="11" spans="1:10" ht="199.5">
      <c r="A11" s="73" t="str">
        <f>'Assessment Item List'!A3</f>
        <v>S1.1-02</v>
      </c>
      <c r="B11" s="74" t="str">
        <f>'Assessment Item List'!B3</f>
        <v xml:space="preserve">1. No vulnerable authentication/authorization mechanism  (e.g.,  universal default passwords, vulnerable passwords)
</v>
      </c>
      <c r="C11" s="7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1" s="75"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1" s="76"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F11" s="77" t="str">
        <f>IF('#2'!B2="","-",'#2'!B2)</f>
        <v>Compliance based on mutual recognition</v>
      </c>
      <c r="G11" s="77" t="str">
        <f>IF('#2'!B3="","-",'#2'!B3)</f>
        <v>*** NO NEED TO FILL IN THIS SHEET ***</v>
      </c>
      <c r="H11" s="78" t="str">
        <f>IF('#2'!B4="","-",'#2'!B4)</f>
        <v>*** NO NEED TO FILL IN THIS SHEET ***</v>
      </c>
      <c r="I11" s="79">
        <f>IF(F11=Selections!A$12,IF(G11&lt;&gt;"-",1,0),1)</f>
        <v>1</v>
      </c>
      <c r="J11" s="79">
        <f t="shared" ref="J11:J26" si="0">IF(H11="-",0,1)</f>
        <v>1</v>
      </c>
    </row>
    <row r="12" spans="1:10" ht="242.25">
      <c r="A12" s="73" t="str">
        <f>'Assessment Item List'!A4</f>
        <v>S1.1-03</v>
      </c>
      <c r="B12" s="74" t="str">
        <f>'Assessment Item List'!B4</f>
        <v xml:space="preserve">1. No vulnerable authentication/authorization mechanism  (e.g.,  universal default passwords, vulnerable passwords)
</v>
      </c>
      <c r="C12" s="74" t="str">
        <f>'Assessment Item List'!C4</f>
        <v xml:space="preserve">1-4. For user authentication against the product, the products shall provide to the user or an administrator a simple mechanism to change the authentication value used. 
</v>
      </c>
      <c r="D12" s="75" t="str">
        <f>'Assessment Item List'!D4</f>
        <v xml:space="preserve">It shall be possible to change the authentication value used for user authentication through the network to the IoT product, regardless of the type of authentication (e.g., password, token, fingerprint).
</v>
      </c>
      <c r="E12" s="76"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2" s="77" t="str">
        <f>IF('#3'!B2="","-",'#3'!B2)</f>
        <v>-</v>
      </c>
      <c r="G12" s="77" t="str">
        <f>IF('#3'!B3="","-",'#3'!B3)</f>
        <v>-</v>
      </c>
      <c r="H12" s="78" t="str">
        <f>IF('#3'!B4="","-",'#3'!B4)</f>
        <v>-</v>
      </c>
      <c r="I12" s="79">
        <f>IF(F12=Selections!A$12,IF(G12&lt;&gt;"-",1,0),1)</f>
        <v>1</v>
      </c>
      <c r="J12" s="79">
        <f t="shared" si="0"/>
        <v>0</v>
      </c>
    </row>
    <row r="13" spans="1:10" ht="299.25">
      <c r="A13" s="73" t="str">
        <f>'Assessment Item List'!A5</f>
        <v>S1.1-04</v>
      </c>
      <c r="B13" s="74" t="str">
        <f>'Assessment Item List'!B5</f>
        <v xml:space="preserve">1. No vulnerable authentication/authorization mechanism  (e.g.,  universal default passwords, vulnerable passwords)
</v>
      </c>
      <c r="C13" s="74" t="str">
        <f>'Assessment Item List'!C5</f>
        <v xml:space="preserve">1-5. When the device is not a constrained device, it shall have a mechanism available which makes brute-force attacks on authentication mechanisms via a network impracticable.
</v>
      </c>
      <c r="D13" s="75" t="str">
        <f>'Assessment Item List'!D5</f>
        <v xml:space="preserve">If the IoT device is not a constrained device, the IoT device shall employ the mechanism of user authentication over the network to the IoT device that make brute force attack difficult.
</v>
      </c>
      <c r="E13" s="76"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3" s="77" t="str">
        <f>IF('#4'!B2="","-",'#4'!B2)</f>
        <v>-</v>
      </c>
      <c r="G13" s="77" t="str">
        <f>IF('#4'!B3="","-",'#4'!B3)</f>
        <v>-</v>
      </c>
      <c r="H13" s="78" t="str">
        <f>IF('#4'!B4="","-",'#4'!B4)</f>
        <v>-</v>
      </c>
      <c r="I13" s="79">
        <f>IF(F13=Selections!A$12,IF(G13&lt;&gt;"-",1,0),1)</f>
        <v>1</v>
      </c>
      <c r="J13" s="79">
        <f t="shared" si="0"/>
        <v>0</v>
      </c>
    </row>
    <row r="14" spans="1:10" ht="213.75">
      <c r="A14" s="73" t="str">
        <f>'Assessment Item List'!A6</f>
        <v>S1.1-05</v>
      </c>
      <c r="B14" s="74" t="str">
        <f>'Assessment Item List'!B6</f>
        <v xml:space="preserve">2. Managing vulnerability reports
</v>
      </c>
      <c r="C14" s="7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4" s="75"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4" s="76" t="str">
        <f>'Assessment Item List'!E6</f>
        <v xml:space="preserve">[Conditions for being Not Applicable (NA)]
None
</v>
      </c>
      <c r="F14" s="77" t="str">
        <f>IF('#5'!B2="","-",'#5'!B2)</f>
        <v>Compliance based on mutual recognition</v>
      </c>
      <c r="G14" s="77" t="str">
        <f>IF('#5'!B3="","-",'#5'!B3)</f>
        <v>*** NO NEED TO FILL IN THIS SHEET ***</v>
      </c>
      <c r="H14" s="78" t="str">
        <f>IF('#5'!B4="","-",'#5'!B4)</f>
        <v>*** NO NEED TO FILL IN THIS SHEET ***</v>
      </c>
      <c r="I14" s="79">
        <f>IF(F14=Selections!A$12,IF(G14&lt;&gt;"-",1,0),1)</f>
        <v>1</v>
      </c>
      <c r="J14" s="79">
        <f t="shared" si="0"/>
        <v>1</v>
      </c>
    </row>
    <row r="15" spans="1:10" ht="216" customHeight="1">
      <c r="A15" s="177" t="str">
        <f>'Assessment Item List'!A7</f>
        <v>S1.1-06</v>
      </c>
      <c r="B15" s="179" t="str">
        <f>'Assessment Item List'!B7</f>
        <v xml:space="preserve">3. Keep software updated
</v>
      </c>
      <c r="C15" s="179" t="str">
        <f>'Assessment Item List'!C7</f>
        <v xml:space="preserve">3-1. Particular software components included in products shall be updateable.
3-2. When the device is not a constrained device, it shall have an update mechanism for the secure installation of updates.
</v>
      </c>
      <c r="D15" s="181"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5" s="182" t="str">
        <f>'Assessment Item List'!E7</f>
        <v xml:space="preserve">[Conditions for being Not Applicable (NA)]
None
</v>
      </c>
      <c r="F15" s="171" t="str">
        <f>IF('#6'!B2="","-",'#6'!B2)</f>
        <v>-</v>
      </c>
      <c r="G15" s="173" t="str">
        <f>IF('#6'!B3="","-",'#6'!B3)</f>
        <v>-</v>
      </c>
      <c r="H15" s="175" t="str">
        <f>IF('#6'!B4="","-",'#6'!B4)</f>
        <v>-</v>
      </c>
      <c r="I15" s="79">
        <f>IF(F15=Selections!A$12,IF(G15&lt;&gt;"-",1,0),1)</f>
        <v>1</v>
      </c>
      <c r="J15" s="79">
        <f t="shared" si="0"/>
        <v>0</v>
      </c>
    </row>
    <row r="16" spans="1:10" ht="216" customHeight="1">
      <c r="A16" s="178"/>
      <c r="B16" s="180"/>
      <c r="C16" s="180"/>
      <c r="D16" s="180"/>
      <c r="E16" s="180"/>
      <c r="F16" s="172"/>
      <c r="G16" s="174"/>
      <c r="H16" s="176"/>
      <c r="I16" s="79"/>
      <c r="J16" s="79"/>
    </row>
    <row r="17" spans="1:10" ht="71.25">
      <c r="A17" s="73" t="str">
        <f>'Assessment Item List'!A8</f>
        <v>S1.1-07</v>
      </c>
      <c r="B17" s="74" t="str">
        <f>'Assessment Item List'!B8</f>
        <v xml:space="preserve">3. Keep software updated
</v>
      </c>
      <c r="C17" s="74" t="str">
        <f>'Assessment Item List'!C8</f>
        <v xml:space="preserve">3-3. When the product  implements an update mechanism, the update shall be simple for the user to apply.
</v>
      </c>
      <c r="D17" s="75" t="str">
        <f>'Assessment Item List'!D8</f>
        <v xml:space="preserve">It shall be enabled for users to perform software updates in an easy and understandable procedure when applying updates.
</v>
      </c>
      <c r="E17" s="76" t="str">
        <f>'Assessment Item List'!E8</f>
        <v xml:space="preserve"> [Conditions for being Not Applicable (NA)]
None
</v>
      </c>
      <c r="F17" s="77" t="str">
        <f>IF('#7'!B2="","-",'#7'!B2)</f>
        <v>-</v>
      </c>
      <c r="G17" s="77" t="str">
        <f>IF('#7'!B3="","-",'#7'!B3)</f>
        <v>-</v>
      </c>
      <c r="H17" s="78" t="str">
        <f>IF('#7'!B4="","-",'#7'!B4)</f>
        <v>-</v>
      </c>
      <c r="I17" s="79">
        <f>IF(F17=Selections!A$12,IF(G17&lt;&gt;"-",1,0),1)</f>
        <v>1</v>
      </c>
      <c r="J17" s="79">
        <f t="shared" si="0"/>
        <v>0</v>
      </c>
    </row>
    <row r="18" spans="1:10" ht="256.5">
      <c r="A18" s="73" t="str">
        <f>'Assessment Item List'!A9</f>
        <v>S1.1-08</v>
      </c>
      <c r="B18" s="74" t="str">
        <f>'Assessment Item List'!B9</f>
        <v xml:space="preserve">3. Keep software updated
</v>
      </c>
      <c r="C18" s="7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Item List'!D9</f>
        <v xml:space="preserve">When updating software via a network, there shall be a mechanism to verify software integrity prior to updating.
</v>
      </c>
      <c r="E18" s="76" t="str">
        <f>'Assessment Item List'!E9</f>
        <v xml:space="preserve">[Conditions for being Not Applicable (NA)]
No mechanism exists to update software over the network. (The assumed update mechanism shall be described in the "Reason for being an NA" field.)
</v>
      </c>
      <c r="F18" s="77" t="str">
        <f>IF('#8'!B2="","-",'#8'!B2)</f>
        <v>-</v>
      </c>
      <c r="G18" s="77" t="str">
        <f>IF('#8'!B3="","-",'#8'!B3)</f>
        <v>-</v>
      </c>
      <c r="H18" s="78" t="str">
        <f>IF('#8'!B4="","-",'#8'!B4)</f>
        <v>-</v>
      </c>
      <c r="I18" s="79">
        <f>IF(F18=Selections!A$12,IF(G18&lt;&gt;"-",1,0),1)</f>
        <v>1</v>
      </c>
      <c r="J18" s="79">
        <f t="shared" si="0"/>
        <v>0</v>
      </c>
    </row>
    <row r="19" spans="1:10" ht="71.25">
      <c r="A19" s="73" t="str">
        <f>'Assessment Item List'!A10</f>
        <v>S1.1-09</v>
      </c>
      <c r="B19" s="74" t="str">
        <f>'Assessment Item List'!B10</f>
        <v xml:space="preserve">3. Keep software updated
</v>
      </c>
      <c r="C19" s="74" t="str">
        <f>'Assessment Item List'!C10</f>
        <v xml:space="preserve">3-8. When the product  implements an update mechanism, security updates shall be timely.
</v>
      </c>
      <c r="D19" s="75" t="str">
        <f>'Assessment Item List'!D10</f>
        <v xml:space="preserve">The manufacturer shall document policies and guidelines for prioritizing security updates for the purpose of rapid updates to security issues.
</v>
      </c>
      <c r="E19" s="76" t="str">
        <f>'Assessment Item List'!E10</f>
        <v xml:space="preserve">[Conditions for being Not Applicable (NA)]
None
</v>
      </c>
      <c r="F19" s="77" t="str">
        <f>IF('#9'!B2="","-",'#9'!B2)</f>
        <v>-</v>
      </c>
      <c r="G19" s="77" t="str">
        <f>IF('#9'!B3="","-",'#9'!B3)</f>
        <v>-</v>
      </c>
      <c r="H19" s="78" t="str">
        <f>IF('#9'!B4="","-",'#9'!B4)</f>
        <v>-</v>
      </c>
      <c r="I19" s="79">
        <f>IF(F19=Selections!A$12,IF(G19&lt;&gt;"-",1,0),1)</f>
        <v>1</v>
      </c>
      <c r="J19" s="79">
        <f t="shared" si="0"/>
        <v>0</v>
      </c>
    </row>
    <row r="20" spans="1:10" ht="128.25">
      <c r="A20" s="73" t="str">
        <f>'Assessment Item List'!A11</f>
        <v>S1.1-10</v>
      </c>
      <c r="B20" s="74" t="str">
        <f>'Assessment Item List'!B11</f>
        <v>3. Keep software updated</v>
      </c>
      <c r="C20" s="74" t="str">
        <f>'Assessment Item List'!C11</f>
        <v xml:space="preserve">3-14. The model designation of the products shall be clearly recognizable, either by labelling on the product or via a physical interface.
</v>
      </c>
      <c r="D20" s="75"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Item List'!E11</f>
        <v xml:space="preserve">[Conditions for being Not Applicable (NA)]
None
</v>
      </c>
      <c r="F20" s="77" t="str">
        <f>IF('#10'!B2="","-",'#10'!B2)</f>
        <v>-</v>
      </c>
      <c r="G20" s="77" t="str">
        <f>IF('#10'!B3="","-",'#10'!B3)</f>
        <v>-</v>
      </c>
      <c r="H20" s="78" t="str">
        <f>IF('#10'!B4="","-",'#10'!B4)</f>
        <v>-</v>
      </c>
      <c r="I20" s="79">
        <f>IF(F20=Selections!A$12,IF(G20&lt;&gt;"-",1,0),1)</f>
        <v>1</v>
      </c>
      <c r="J20" s="79">
        <f t="shared" si="0"/>
        <v>0</v>
      </c>
    </row>
    <row r="21" spans="1:10" ht="199.5">
      <c r="A21" s="73" t="str">
        <f>'Assessment Item List'!A12</f>
        <v>S1.1-11</v>
      </c>
      <c r="B21" s="74" t="str">
        <f>'Assessment Item List'!B12</f>
        <v xml:space="preserve">4. Securely store sensitive parameters
  </v>
      </c>
      <c r="C21" s="74" t="str">
        <f>'Assessment Item List'!C12</f>
        <v xml:space="preserve">4-1. Sensitive security parameters in the product’s storage shall be stored securely by the product.
</v>
      </c>
      <c r="D21" s="75" t="str">
        <f>'Assessment Item List'!D12</f>
        <v xml:space="preserve">Information assets to be protected that are stored in the storage of IoT products (including information assets to be protected that are stored on storage media such as SD cards) shall be stored securely.
</v>
      </c>
      <c r="E21" s="76"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77" t="str">
        <f>IF('#11'!B2="","-",'#11'!B2)</f>
        <v>-</v>
      </c>
      <c r="G21" s="77" t="str">
        <f>IF('#11'!B3="","-",'#11'!B3)</f>
        <v>-</v>
      </c>
      <c r="H21" s="78" t="str">
        <f>IF('#11'!B4="","-",'#11'!B4)</f>
        <v>-</v>
      </c>
      <c r="I21" s="79">
        <f>IF(F21=Selections!A$12,IF(G21&lt;&gt;"-",1,0),1)</f>
        <v>1</v>
      </c>
      <c r="J21" s="79">
        <f t="shared" si="0"/>
        <v>0</v>
      </c>
    </row>
    <row r="22" spans="1:10" ht="285">
      <c r="A22" s="73" t="str">
        <f>'Assessment Item List'!A13</f>
        <v>S1.1-12</v>
      </c>
      <c r="B22" s="74" t="str">
        <f>'Assessment Item List'!B13</f>
        <v xml:space="preserve">5. Communicate securely
</v>
      </c>
      <c r="C22" s="7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D22" s="75"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77" t="str">
        <f>IF('#12'!B2="","-",'#12'!B2)</f>
        <v>-</v>
      </c>
      <c r="G22" s="77" t="str">
        <f>IF('#12'!B3="","-",'#12'!B3)</f>
        <v>-</v>
      </c>
      <c r="H22" s="78" t="str">
        <f>IF('#12'!B4="","-",'#12'!B4)</f>
        <v>-</v>
      </c>
      <c r="I22" s="79">
        <f>IF(F22=Selections!A$12,IF(G22&lt;&gt;"-",1,0),1)</f>
        <v>1</v>
      </c>
      <c r="J22" s="79">
        <f t="shared" si="0"/>
        <v>0</v>
      </c>
    </row>
    <row r="23" spans="1:10" ht="270.75">
      <c r="A23" s="80" t="str">
        <f>'Assessment Item List'!A14</f>
        <v>S1.1-13</v>
      </c>
      <c r="B23" s="74" t="str">
        <f>'Assessment Item List'!B14</f>
        <v xml:space="preserve">6. Minimize exposed attack surfaces
</v>
      </c>
      <c r="C23" s="74" t="str">
        <f>'Assessment Item List'!C14</f>
        <v xml:space="preserve">6-1. All unused network physical interfaces and logical interfaces shall be disabled.
</v>
      </c>
      <c r="D23" s="75"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Item List'!E14</f>
        <v xml:space="preserve">[Conditions for being Not Applicable (NA)]
None
</v>
      </c>
      <c r="F23" s="77" t="str">
        <f>IF('#13'!B2="","-",'#13'!B2)</f>
        <v>-</v>
      </c>
      <c r="G23" s="77" t="str">
        <f>IF('#13'!B3="","-",'#13'!B3)</f>
        <v>-</v>
      </c>
      <c r="H23" s="78" t="str">
        <f>IF('#13'!B4="","-",'#13'!B4)</f>
        <v>-</v>
      </c>
      <c r="I23" s="79">
        <f>IF(F23=Selections!A$12,IF(G23&lt;&gt;"-",1,0),1)</f>
        <v>1</v>
      </c>
      <c r="J23" s="79">
        <f t="shared" si="0"/>
        <v>0</v>
      </c>
    </row>
    <row r="24" spans="1:10" ht="370.5">
      <c r="A24" s="73" t="str">
        <f>'Assessment Item List'!A16</f>
        <v>S1.1-14</v>
      </c>
      <c r="B24" s="74" t="str">
        <f>'Assessment Item List'!B16</f>
        <v xml:space="preserve">9. Resilience to outages
</v>
      </c>
      <c r="C24" s="74" t="str">
        <f>'Assessment Item List'!C16</f>
        <v xml:space="preserve">9-1. Resilience shall be built into the products and services, taking into account the possibility of outages of data networks and power. 
</v>
      </c>
      <c r="D24" s="75"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Item List'!E16</f>
        <v xml:space="preserve">[Conditions for being Not Applicable (NA)]
None
</v>
      </c>
      <c r="F24" s="77" t="str">
        <f>IF('#14'!B2="","-",'#14'!B2)</f>
        <v>-</v>
      </c>
      <c r="G24" s="77" t="str">
        <f>IF('#14'!B3="","-",'#14'!B3)</f>
        <v>-</v>
      </c>
      <c r="H24" s="78" t="str">
        <f>IF('#14'!B4="","-",'#14'!B4)</f>
        <v>-</v>
      </c>
      <c r="I24" s="79">
        <f>IF(F24=Selections!A$12,IF(G24&lt;&gt;"-",1,0),1)</f>
        <v>1</v>
      </c>
      <c r="J24" s="79">
        <f t="shared" si="0"/>
        <v>0</v>
      </c>
    </row>
    <row r="25" spans="1:10" ht="228">
      <c r="A25" s="73" t="str">
        <f>'Assessment Item List'!A17</f>
        <v>S1.1-15</v>
      </c>
      <c r="B25" s="74" t="str">
        <f>'Assessment Item List'!B17</f>
        <v xml:space="preserve">11. Delete user data
</v>
      </c>
      <c r="C25" s="74" t="str">
        <f>'Assessment Item List'!C17</f>
        <v xml:space="preserve">11-1. The user shall be provided with functionality such that user data can be erased from the product in a simple manner.
</v>
      </c>
      <c r="D25" s="75"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Item List'!E17</f>
        <v xml:space="preserve">[Conditions for being Not Applicable (NA)]
None
</v>
      </c>
      <c r="F25" s="77" t="str">
        <f>IF('#15'!B2="","-",'#15'!B2)</f>
        <v>-</v>
      </c>
      <c r="G25" s="77" t="str">
        <f>IF('#15'!B3="","-",'#15'!B3)</f>
        <v>-</v>
      </c>
      <c r="H25" s="78" t="str">
        <f>IF('#15'!B4="","-",'#15'!B4)</f>
        <v>-</v>
      </c>
      <c r="I25" s="79">
        <f>IF(F25=Selections!A$12,IF(G25&lt;&gt;"-",1,0),1)</f>
        <v>1</v>
      </c>
      <c r="J25" s="79">
        <f t="shared" si="0"/>
        <v>0</v>
      </c>
    </row>
    <row r="26" spans="1:10" ht="385.5" thickBot="1">
      <c r="A26" s="73" t="str">
        <f>'Assessment Item List'!A18</f>
        <v>S1.1-16</v>
      </c>
      <c r="B26" s="81" t="str">
        <f>'Assessment Item List'!B18</f>
        <v xml:space="preserve">17. Provide information on products
</v>
      </c>
      <c r="C26" s="81"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82"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83"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84" t="str">
        <f>IF('#16'!B2="","-",'#16'!B2)</f>
        <v>Compliance based on mutual recognition</v>
      </c>
      <c r="G26" s="84" t="str">
        <f>IF('#16'!B3="","-",'#16'!B3)</f>
        <v>*** NO NEED TO FILL IN THIS SHEET ***</v>
      </c>
      <c r="H26" s="85" t="str">
        <f>IF('#16'!B4="","-",'#16'!B4)</f>
        <v>*** NO NEED TO FILL IN THIS SHEET ***</v>
      </c>
      <c r="I26" s="79">
        <f>IF(F26=Selections!A$12,IF(G26&lt;&gt;"-",1,0),1)</f>
        <v>1</v>
      </c>
      <c r="J26" s="79">
        <f t="shared" si="0"/>
        <v>1</v>
      </c>
    </row>
    <row r="27" spans="1:10" hidden="1"/>
    <row r="28" spans="1:10" hidden="1">
      <c r="F28" s="87" t="s">
        <v>0</v>
      </c>
      <c r="G28" s="88" t="s">
        <v>0</v>
      </c>
      <c r="H28" s="88" t="s">
        <v>0</v>
      </c>
    </row>
    <row r="29" spans="1:10" hidden="1">
      <c r="F29" s="89" t="str">
        <f>IF(COUNTIFS(F10:F26,Selections!A12)+COUNTIFS(F10:F26,Selections!A14)+COUNTIFS(F10:F26,Selections!A15)=16,"TRUE","FALSE")</f>
        <v>FALSE</v>
      </c>
      <c r="G29" s="90" t="str">
        <f>IF(SUM(I10:I26)=16,"TRUE","FALSE")</f>
        <v>TRUE</v>
      </c>
      <c r="H29" s="90" t="str">
        <f>IF(SUM(J10:J26)=16,"TRUE","FALSE")</f>
        <v>FALSE</v>
      </c>
    </row>
    <row r="30" spans="1:10" hidden="1"/>
  </sheetData>
  <sheetProtection algorithmName="SHA-512" hashValue="4YT+I8+uRIOKB2/bb6HCg6ZKhwBCXItHhvmixVRAJqpFrH4Aw4+S3/L0Ufbx9SGQiHwteSPdhvt7gE1h15rYxw==" saltValue="oPVHKWJliIUXC+1t11P0KQ==" spinCount="100000" sheet="1" objects="1" scenarios="1" selectLockedCells="1"/>
  <mergeCells count="25">
    <mergeCell ref="F15:F16"/>
    <mergeCell ref="G15:G16"/>
    <mergeCell ref="H15:H16"/>
    <mergeCell ref="A15:A16"/>
    <mergeCell ref="B15:B16"/>
    <mergeCell ref="C15:C16"/>
    <mergeCell ref="D15:D16"/>
    <mergeCell ref="E15:E16"/>
    <mergeCell ref="A7:B7"/>
    <mergeCell ref="G7:H7"/>
    <mergeCell ref="A8:B8"/>
    <mergeCell ref="A4:B4"/>
    <mergeCell ref="C4:E4"/>
    <mergeCell ref="A5:B5"/>
    <mergeCell ref="C5:E5"/>
    <mergeCell ref="G5:H5"/>
    <mergeCell ref="A6:B6"/>
    <mergeCell ref="C6:E6"/>
    <mergeCell ref="G6:H6"/>
    <mergeCell ref="A2:B2"/>
    <mergeCell ref="C2:E2"/>
    <mergeCell ref="G2:H2"/>
    <mergeCell ref="A3:B3"/>
    <mergeCell ref="C3:E3"/>
    <mergeCell ref="G3:H3"/>
  </mergeCells>
  <phoneticPr fontId="1"/>
  <dataValidations count="1">
    <dataValidation type="date" allowBlank="1" showInputMessage="1" showErrorMessage="1" sqref="C6" xr:uid="{52A41980-671B-4F3F-B7CB-A09E45A91FF6}">
      <formula1>2024/10/1</formula1>
      <formula2>73050</formula2>
    </dataValidation>
  </dataValidations>
  <hyperlinks>
    <hyperlink ref="A10" location="'#1'!A1" display="'#1'!A1" xr:uid="{B5FC3EE6-AB8E-49BF-851C-9893222B5519}"/>
    <hyperlink ref="A11" location="'#2'!A1" display="'#2'!A1" xr:uid="{A47C13F3-9E32-49EC-AAA2-012976ABF5CD}"/>
    <hyperlink ref="A12" location="'#3'!A1" display="'#3'!A1" xr:uid="{FF046F6A-8090-491A-8772-02A672F9F90B}"/>
    <hyperlink ref="A13" location="'#4'!A1" display="'#4'!A1" xr:uid="{26765FCB-E24E-4D30-B092-EA4883CBD8B5}"/>
    <hyperlink ref="A14" location="'#5'!A1" display="'#5'!A1" xr:uid="{DCB6DDED-50C6-4DB0-88B6-C53758006644}"/>
    <hyperlink ref="A15" location="'#6'!A1" display="'#6'!A1" xr:uid="{B51D1289-ECED-4926-95A9-1D06F88DC9C3}"/>
    <hyperlink ref="A17" location="'#7'!A1" display="'#7'!A1" xr:uid="{0D4723AC-FF86-41C6-B98C-B507081D56C8}"/>
    <hyperlink ref="A18" location="'#8'!A1" display="'#8'!A1" xr:uid="{3063E345-2412-4464-91D9-EF6E8350ABAF}"/>
    <hyperlink ref="A19" location="'#9'!A1" display="'#9'!A1" xr:uid="{06B83F6C-0CDB-409F-9AEA-1FF0034D345E}"/>
    <hyperlink ref="A20" location="'#10'!A1" display="'#10'!A1" xr:uid="{66B85384-0480-44B7-81B8-AFDE89FA0D97}"/>
    <hyperlink ref="A21" location="'#11'!A1" display="'#11'!A1" xr:uid="{95FC876D-A53E-41D0-B180-F5C00E6E17CA}"/>
    <hyperlink ref="A22" location="'#12'!A1" display="'#12'!A1" xr:uid="{58A4A8DB-35E7-4BE3-A64E-265C60E8C4C7}"/>
    <hyperlink ref="A23" location="'#13'!A1" display="'#13'!A1" xr:uid="{ECCD645A-5525-4111-8093-4A30E603092C}"/>
    <hyperlink ref="A24" location="'#14'!A1" display="'#14'!A1" xr:uid="{DC8689E1-758D-447C-A2CA-6961AAF4433B}"/>
    <hyperlink ref="A25" location="'#15'!A1" display="'#15'!A1" xr:uid="{377C43DE-7352-40E6-AB25-B4D6D883148E}"/>
    <hyperlink ref="A26" location="'#16'!A1" display="'#16'!A1" xr:uid="{7F2284D0-D1C4-4DC6-9429-1EDF2CF76FEF}"/>
  </hyperlinks>
  <printOptions horizontalCentered="1"/>
  <pageMargins left="0.59055118110236227" right="0.59055118110236227" top="0.59055118110236227" bottom="0.59055118110236227" header="0.31496062992125984" footer="0.31496062992125984"/>
  <pageSetup paperSize="8" scale="65" fitToHeight="0" orientation="landscape" r:id="rId1"/>
  <headerFooter>
    <oddFooter>&amp;C「評価結果一覧」シート</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35556-7B0E-4FA8-A3B7-D468B7396355}">
  <sheetPr>
    <tabColor theme="1" tint="0.499984740745262"/>
    <pageSetUpPr fitToPage="1"/>
  </sheetPr>
  <dimension ref="A1:C41"/>
  <sheetViews>
    <sheetView zoomScale="90" zoomScaleNormal="90" workbookViewId="0">
      <selection activeCell="B37" sqref="B37"/>
    </sheetView>
  </sheetViews>
  <sheetFormatPr defaultColWidth="9" defaultRowHeight="15.75"/>
  <cols>
    <col min="1" max="1" width="27.25" style="127" customWidth="1"/>
    <col min="2" max="2" width="94.25" style="128" customWidth="1"/>
    <col min="3" max="3" width="60.25" style="38" customWidth="1"/>
    <col min="4" max="16384" width="9" style="38"/>
  </cols>
  <sheetData>
    <row r="1" spans="1:3">
      <c r="A1" s="122" t="s">
        <v>49</v>
      </c>
      <c r="B1" s="122" t="s">
        <v>50</v>
      </c>
      <c r="C1" s="86"/>
    </row>
    <row r="2" spans="1:3" ht="33" customHeight="1">
      <c r="A2" s="123" t="s">
        <v>51</v>
      </c>
      <c r="B2" s="123" t="s">
        <v>52</v>
      </c>
      <c r="C2" s="86"/>
    </row>
    <row r="3" spans="1:3" ht="94.5">
      <c r="A3" s="123" t="s">
        <v>53</v>
      </c>
      <c r="B3" s="123" t="s">
        <v>54</v>
      </c>
      <c r="C3" s="86"/>
    </row>
    <row r="4" spans="1:3" ht="63">
      <c r="A4" s="123" t="s">
        <v>55</v>
      </c>
      <c r="B4" s="123" t="s">
        <v>56</v>
      </c>
      <c r="C4" s="86"/>
    </row>
    <row r="5" spans="1:3" ht="63">
      <c r="A5" s="123" t="s">
        <v>57</v>
      </c>
      <c r="B5" s="123" t="s">
        <v>58</v>
      </c>
      <c r="C5" s="86"/>
    </row>
    <row r="6" spans="1:3" ht="140.44999999999999" customHeight="1">
      <c r="A6" s="123" t="s">
        <v>59</v>
      </c>
      <c r="B6" s="123" t="s">
        <v>60</v>
      </c>
      <c r="C6" s="86"/>
    </row>
    <row r="7" spans="1:3" ht="31.5">
      <c r="A7" s="123" t="s">
        <v>61</v>
      </c>
      <c r="B7" s="124" t="s">
        <v>62</v>
      </c>
      <c r="C7" s="86"/>
    </row>
    <row r="8" spans="1:3" ht="306.60000000000002" customHeight="1">
      <c r="A8" s="123" t="s">
        <v>63</v>
      </c>
      <c r="B8" s="123" t="s">
        <v>64</v>
      </c>
      <c r="C8" s="86"/>
    </row>
    <row r="9" spans="1:3" ht="63">
      <c r="A9" s="123" t="s">
        <v>65</v>
      </c>
      <c r="B9" s="124" t="s">
        <v>66</v>
      </c>
      <c r="C9" s="86"/>
    </row>
    <row r="10" spans="1:3" ht="63">
      <c r="A10" s="123" t="s">
        <v>67</v>
      </c>
      <c r="B10" s="123" t="s">
        <v>68</v>
      </c>
      <c r="C10" s="86"/>
    </row>
    <row r="11" spans="1:3" ht="63">
      <c r="A11" s="123" t="s">
        <v>69</v>
      </c>
      <c r="B11" s="123" t="s">
        <v>70</v>
      </c>
      <c r="C11" s="86"/>
    </row>
    <row r="12" spans="1:3" ht="63">
      <c r="A12" s="123" t="s">
        <v>71</v>
      </c>
      <c r="B12" s="123" t="s">
        <v>72</v>
      </c>
      <c r="C12" s="86"/>
    </row>
    <row r="13" spans="1:3" ht="47.25">
      <c r="A13" s="123" t="s">
        <v>73</v>
      </c>
      <c r="B13" s="124" t="s">
        <v>74</v>
      </c>
      <c r="C13" s="86"/>
    </row>
    <row r="14" spans="1:3" ht="47.25">
      <c r="A14" s="123" t="s">
        <v>75</v>
      </c>
      <c r="B14" s="123" t="s">
        <v>76</v>
      </c>
      <c r="C14" s="86"/>
    </row>
    <row r="15" spans="1:3" ht="31.5">
      <c r="A15" s="123" t="s">
        <v>77</v>
      </c>
      <c r="B15" s="124" t="s">
        <v>78</v>
      </c>
      <c r="C15" s="86"/>
    </row>
    <row r="16" spans="1:3" ht="31.5">
      <c r="A16" s="123" t="s">
        <v>79</v>
      </c>
      <c r="B16" s="123" t="s">
        <v>80</v>
      </c>
      <c r="C16" s="86"/>
    </row>
    <row r="17" spans="1:3">
      <c r="A17" s="123" t="s">
        <v>81</v>
      </c>
      <c r="B17" s="123" t="s">
        <v>82</v>
      </c>
      <c r="C17" s="86"/>
    </row>
    <row r="18" spans="1:3" ht="78.75">
      <c r="A18" s="123" t="s">
        <v>83</v>
      </c>
      <c r="B18" s="123" t="s">
        <v>84</v>
      </c>
      <c r="C18" s="86"/>
    </row>
    <row r="19" spans="1:3">
      <c r="A19" s="123" t="s">
        <v>85</v>
      </c>
      <c r="B19" s="123" t="s">
        <v>86</v>
      </c>
      <c r="C19" s="86"/>
    </row>
    <row r="20" spans="1:3" ht="94.5">
      <c r="A20" s="123" t="s">
        <v>87</v>
      </c>
      <c r="B20" s="123" t="s">
        <v>88</v>
      </c>
      <c r="C20" s="86"/>
    </row>
    <row r="21" spans="1:3" ht="31.5">
      <c r="A21" s="123" t="s">
        <v>89</v>
      </c>
      <c r="B21" s="123" t="s">
        <v>90</v>
      </c>
      <c r="C21" s="86"/>
    </row>
    <row r="22" spans="1:3" ht="94.5">
      <c r="A22" s="123" t="s">
        <v>91</v>
      </c>
      <c r="B22" s="123" t="s">
        <v>92</v>
      </c>
      <c r="C22" s="86"/>
    </row>
    <row r="23" spans="1:3">
      <c r="A23" s="123" t="s">
        <v>93</v>
      </c>
      <c r="B23" s="123" t="s">
        <v>94</v>
      </c>
      <c r="C23" s="86"/>
    </row>
    <row r="24" spans="1:3">
      <c r="A24" s="123" t="s">
        <v>95</v>
      </c>
      <c r="B24" s="123" t="s">
        <v>96</v>
      </c>
      <c r="C24" s="86"/>
    </row>
    <row r="25" spans="1:3" ht="47.25">
      <c r="A25" s="123" t="s">
        <v>97</v>
      </c>
      <c r="B25" s="123" t="s">
        <v>98</v>
      </c>
      <c r="C25" s="86"/>
    </row>
    <row r="26" spans="1:3" ht="47.25">
      <c r="A26" s="123" t="s">
        <v>99</v>
      </c>
      <c r="B26" s="123" t="s">
        <v>100</v>
      </c>
      <c r="C26" s="86"/>
    </row>
    <row r="27" spans="1:3" ht="63">
      <c r="A27" s="123" t="s">
        <v>101</v>
      </c>
      <c r="B27" s="123" t="s">
        <v>102</v>
      </c>
      <c r="C27" s="86"/>
    </row>
    <row r="28" spans="1:3">
      <c r="A28" s="123" t="s">
        <v>103</v>
      </c>
      <c r="B28" s="123" t="s">
        <v>104</v>
      </c>
      <c r="C28" s="86"/>
    </row>
    <row r="29" spans="1:3" ht="63">
      <c r="A29" s="123" t="s">
        <v>105</v>
      </c>
      <c r="B29" s="123" t="s">
        <v>106</v>
      </c>
      <c r="C29" s="86"/>
    </row>
    <row r="30" spans="1:3" ht="63">
      <c r="A30" s="123" t="s">
        <v>107</v>
      </c>
      <c r="B30" s="123" t="s">
        <v>108</v>
      </c>
      <c r="C30" s="86"/>
    </row>
    <row r="31" spans="1:3">
      <c r="A31" s="123" t="s">
        <v>109</v>
      </c>
      <c r="B31" s="124" t="s">
        <v>110</v>
      </c>
      <c r="C31" s="86"/>
    </row>
    <row r="32" spans="1:3" ht="78.75">
      <c r="A32" s="123" t="s">
        <v>111</v>
      </c>
      <c r="B32" s="124" t="s">
        <v>112</v>
      </c>
      <c r="C32" s="86"/>
    </row>
    <row r="33" spans="1:3" ht="31.5">
      <c r="A33" s="123" t="s">
        <v>113</v>
      </c>
      <c r="B33" s="123" t="s">
        <v>114</v>
      </c>
      <c r="C33" s="86"/>
    </row>
    <row r="34" spans="1:3" ht="47.25">
      <c r="A34" s="123" t="s">
        <v>115</v>
      </c>
      <c r="B34" s="123" t="s">
        <v>116</v>
      </c>
      <c r="C34" s="125"/>
    </row>
    <row r="35" spans="1:3">
      <c r="A35" s="123" t="s">
        <v>117</v>
      </c>
      <c r="B35" s="123" t="s">
        <v>118</v>
      </c>
    </row>
    <row r="36" spans="1:3" s="126" customFormat="1" ht="110.25">
      <c r="A36" s="123" t="s">
        <v>119</v>
      </c>
      <c r="B36" s="123" t="s">
        <v>120</v>
      </c>
    </row>
    <row r="37" spans="1:3" ht="63">
      <c r="A37" s="123" t="s">
        <v>121</v>
      </c>
      <c r="B37" s="123" t="s">
        <v>122</v>
      </c>
    </row>
    <row r="38" spans="1:3" s="126" customFormat="1">
      <c r="A38" s="123" t="s">
        <v>123</v>
      </c>
      <c r="B38" s="123" t="s">
        <v>124</v>
      </c>
    </row>
    <row r="39" spans="1:3" s="126" customFormat="1">
      <c r="A39" s="123" t="s">
        <v>125</v>
      </c>
      <c r="B39" s="123" t="s">
        <v>126</v>
      </c>
    </row>
    <row r="40" spans="1:3" s="126" customFormat="1" ht="31.5">
      <c r="A40" s="123" t="s">
        <v>127</v>
      </c>
      <c r="B40" s="124" t="s">
        <v>128</v>
      </c>
    </row>
    <row r="41" spans="1:3" s="126" customFormat="1">
      <c r="A41" s="123" t="s">
        <v>129</v>
      </c>
      <c r="B41" s="124" t="s">
        <v>130</v>
      </c>
    </row>
  </sheetData>
  <sheetProtection algorithmName="SHA-512" hashValue="q/gTdnZVZAFv8glhJWmWjQRTEK63a3H2lwhGsONMcaRUoROddWn/j/NQ3PXa4dCNH/IgD/VDuFRKbaGdmeXliQ==" saltValue="m0WYH04n3WTEhNvUNEWw+g==" spinCount="100000" sheet="1" objects="1" scenarios="1"/>
  <autoFilter ref="A1:B41" xr:uid="{7BE1A333-CAE7-42B6-9E98-BCE76E2C290A}">
    <sortState xmlns:xlrd2="http://schemas.microsoft.com/office/spreadsheetml/2017/richdata2" ref="A2:B41">
      <sortCondition ref="A1:A41"/>
    </sortState>
  </autoFilter>
  <phoneticPr fontId="1"/>
  <printOptions horizontalCentered="1"/>
  <pageMargins left="0.70866141732283472" right="0.70866141732283472" top="0.74803149606299213" bottom="0.74803149606299213" header="0.31496062992125984" footer="0.31496062992125984"/>
  <pageSetup paperSize="8" fitToHeight="0" orientation="landscape" r:id="rId1"/>
  <headerFooter>
    <oddHeader>&amp;C★1 Security Requirement and Conformance Criteria [ENGLISH]</oddHeader>
    <oddFooter>&amp;CPage &amp;P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768AB-B0B4-42A3-BDCB-D17B0CF7C324}">
  <sheetPr>
    <tabColor theme="1" tint="0.499984740745262"/>
  </sheetPr>
  <dimension ref="A1:G19"/>
  <sheetViews>
    <sheetView zoomScaleNormal="100" workbookViewId="0">
      <selection sqref="A1:G19"/>
    </sheetView>
  </sheetViews>
  <sheetFormatPr defaultColWidth="9" defaultRowHeight="14.25"/>
  <cols>
    <col min="1" max="1" width="13.75" style="2" bestFit="1" customWidth="1"/>
    <col min="2" max="2" width="16.125" style="1" customWidth="1"/>
    <col min="3" max="3" width="18.5" style="1" customWidth="1"/>
    <col min="4" max="4" width="52.75" style="1" customWidth="1"/>
    <col min="5" max="5" width="29.5" style="3" customWidth="1"/>
    <col min="6" max="6" width="21.5" style="1" customWidth="1"/>
    <col min="7" max="7" width="71.25" style="1" customWidth="1"/>
    <col min="8" max="10" width="9" style="1" customWidth="1"/>
    <col min="11" max="16384" width="9" style="1"/>
  </cols>
  <sheetData>
    <row r="1" spans="1:7" ht="57">
      <c r="A1" s="8" t="s">
        <v>160</v>
      </c>
      <c r="B1" s="9" t="s">
        <v>27</v>
      </c>
      <c r="C1" s="9" t="s">
        <v>28</v>
      </c>
      <c r="D1" s="10" t="s">
        <v>131</v>
      </c>
      <c r="E1" s="11" t="s">
        <v>133</v>
      </c>
      <c r="F1" s="12" t="s">
        <v>135</v>
      </c>
      <c r="G1" s="12" t="s">
        <v>137</v>
      </c>
    </row>
    <row r="2" spans="1:7" ht="409.35" customHeight="1">
      <c r="A2" s="13" t="s">
        <v>4</v>
      </c>
      <c r="B2" s="14" t="s">
        <v>161</v>
      </c>
      <c r="C2" s="15" t="s">
        <v>162</v>
      </c>
      <c r="D2" s="16" t="s">
        <v>132</v>
      </c>
      <c r="E2" s="17" t="s">
        <v>134</v>
      </c>
      <c r="F2" s="18" t="s">
        <v>136</v>
      </c>
      <c r="G2" s="19" t="s">
        <v>163</v>
      </c>
    </row>
    <row r="3" spans="1:7" ht="409.5">
      <c r="A3" s="13" t="s">
        <v>6</v>
      </c>
      <c r="B3" s="14" t="s">
        <v>48</v>
      </c>
      <c r="C3" s="15" t="s">
        <v>164</v>
      </c>
      <c r="D3" s="16" t="s">
        <v>165</v>
      </c>
      <c r="E3" s="17" t="s">
        <v>166</v>
      </c>
      <c r="F3" s="20" t="s">
        <v>138</v>
      </c>
      <c r="G3" s="21" t="s">
        <v>167</v>
      </c>
    </row>
    <row r="4" spans="1:7" ht="342">
      <c r="A4" s="13" t="s">
        <v>7</v>
      </c>
      <c r="B4" s="14" t="s">
        <v>48</v>
      </c>
      <c r="C4" s="14" t="s">
        <v>168</v>
      </c>
      <c r="D4" s="16" t="s">
        <v>169</v>
      </c>
      <c r="E4" s="22" t="s">
        <v>170</v>
      </c>
      <c r="F4" s="20" t="s">
        <v>139</v>
      </c>
      <c r="G4" s="19" t="s">
        <v>171</v>
      </c>
    </row>
    <row r="5" spans="1:7" ht="399">
      <c r="A5" s="13" t="s">
        <v>8</v>
      </c>
      <c r="B5" s="14" t="s">
        <v>48</v>
      </c>
      <c r="C5" s="14" t="s">
        <v>172</v>
      </c>
      <c r="D5" s="16" t="s">
        <v>173</v>
      </c>
      <c r="E5" s="22" t="s">
        <v>174</v>
      </c>
      <c r="F5" s="20" t="s">
        <v>140</v>
      </c>
      <c r="G5" s="19" t="s">
        <v>141</v>
      </c>
    </row>
    <row r="6" spans="1:7" ht="409.5">
      <c r="A6" s="13" t="s">
        <v>9</v>
      </c>
      <c r="B6" s="14" t="s">
        <v>217</v>
      </c>
      <c r="C6" s="23" t="s">
        <v>218</v>
      </c>
      <c r="D6" s="16" t="s">
        <v>142</v>
      </c>
      <c r="E6" s="24" t="s">
        <v>177</v>
      </c>
      <c r="F6" s="20" t="s">
        <v>143</v>
      </c>
      <c r="G6" s="19" t="s">
        <v>219</v>
      </c>
    </row>
    <row r="7" spans="1:7" ht="356.25">
      <c r="A7" s="13" t="s">
        <v>10</v>
      </c>
      <c r="B7" s="23" t="s">
        <v>175</v>
      </c>
      <c r="C7" s="23" t="s">
        <v>225</v>
      </c>
      <c r="D7" s="16" t="s">
        <v>176</v>
      </c>
      <c r="E7" s="24" t="s">
        <v>177</v>
      </c>
      <c r="F7" s="20" t="s">
        <v>178</v>
      </c>
      <c r="G7" s="25" t="s">
        <v>144</v>
      </c>
    </row>
    <row r="8" spans="1:7" ht="356.25">
      <c r="A8" s="13" t="s">
        <v>11</v>
      </c>
      <c r="B8" s="23" t="s">
        <v>175</v>
      </c>
      <c r="C8" s="23" t="s">
        <v>179</v>
      </c>
      <c r="D8" s="26" t="s">
        <v>180</v>
      </c>
      <c r="E8" s="24" t="s">
        <v>181</v>
      </c>
      <c r="F8" s="20" t="s">
        <v>182</v>
      </c>
      <c r="G8" s="19" t="s">
        <v>183</v>
      </c>
    </row>
    <row r="9" spans="1:7" ht="409.5">
      <c r="A9" s="13" t="s">
        <v>12</v>
      </c>
      <c r="B9" s="23" t="s">
        <v>175</v>
      </c>
      <c r="C9" s="23" t="s">
        <v>184</v>
      </c>
      <c r="D9" s="26" t="s">
        <v>185</v>
      </c>
      <c r="E9" s="27" t="s">
        <v>145</v>
      </c>
      <c r="F9" s="20" t="s">
        <v>186</v>
      </c>
      <c r="G9" s="19" t="s">
        <v>229</v>
      </c>
    </row>
    <row r="10" spans="1:7" ht="327.75">
      <c r="A10" s="13" t="s">
        <v>13</v>
      </c>
      <c r="B10" s="23" t="s">
        <v>175</v>
      </c>
      <c r="C10" s="23" t="s">
        <v>188</v>
      </c>
      <c r="D10" s="26" t="s">
        <v>146</v>
      </c>
      <c r="E10" s="24" t="s">
        <v>177</v>
      </c>
      <c r="F10" s="20" t="s">
        <v>147</v>
      </c>
      <c r="G10" s="19" t="s">
        <v>189</v>
      </c>
    </row>
    <row r="11" spans="1:7" ht="242.25">
      <c r="A11" s="13" t="s">
        <v>14</v>
      </c>
      <c r="B11" s="23" t="s">
        <v>187</v>
      </c>
      <c r="C11" s="28" t="s">
        <v>190</v>
      </c>
      <c r="D11" s="16" t="s">
        <v>148</v>
      </c>
      <c r="E11" s="24" t="s">
        <v>177</v>
      </c>
      <c r="F11" s="20" t="s">
        <v>149</v>
      </c>
      <c r="G11" s="19" t="s">
        <v>191</v>
      </c>
    </row>
    <row r="12" spans="1:7" ht="360" customHeight="1">
      <c r="A12" s="13" t="s">
        <v>15</v>
      </c>
      <c r="B12" s="23" t="s">
        <v>192</v>
      </c>
      <c r="C12" s="28" t="s">
        <v>193</v>
      </c>
      <c r="D12" s="29" t="s">
        <v>194</v>
      </c>
      <c r="E12" s="17" t="s">
        <v>155</v>
      </c>
      <c r="F12" s="20" t="s">
        <v>195</v>
      </c>
      <c r="G12" s="21" t="s">
        <v>228</v>
      </c>
    </row>
    <row r="13" spans="1:7" ht="300.75" customHeight="1">
      <c r="A13" s="13" t="s">
        <v>16</v>
      </c>
      <c r="B13" s="30" t="s">
        <v>196</v>
      </c>
      <c r="C13" s="28" t="s">
        <v>197</v>
      </c>
      <c r="D13" s="29" t="s">
        <v>150</v>
      </c>
      <c r="E13" s="17" t="s">
        <v>198</v>
      </c>
      <c r="F13" s="20" t="s">
        <v>151</v>
      </c>
      <c r="G13" s="21" t="s">
        <v>230</v>
      </c>
    </row>
    <row r="14" spans="1:7" ht="261" customHeight="1">
      <c r="A14" s="219" t="s">
        <v>17</v>
      </c>
      <c r="B14" s="213" t="s">
        <v>204</v>
      </c>
      <c r="C14" s="215" t="s">
        <v>205</v>
      </c>
      <c r="D14" s="212" t="s">
        <v>206</v>
      </c>
      <c r="E14" s="220" t="s">
        <v>177</v>
      </c>
      <c r="F14" s="210" t="s">
        <v>207</v>
      </c>
      <c r="G14" s="207" t="s">
        <v>203</v>
      </c>
    </row>
    <row r="15" spans="1:7" ht="22.7" customHeight="1">
      <c r="A15" s="209"/>
      <c r="B15" s="214"/>
      <c r="C15" s="216"/>
      <c r="D15" s="212"/>
      <c r="E15" s="220"/>
      <c r="F15" s="211"/>
      <c r="G15" s="207"/>
    </row>
    <row r="16" spans="1:7" ht="327.75">
      <c r="A16" s="13" t="s">
        <v>18</v>
      </c>
      <c r="B16" s="23" t="s">
        <v>222</v>
      </c>
      <c r="C16" s="28" t="s">
        <v>220</v>
      </c>
      <c r="D16" s="16" t="s">
        <v>221</v>
      </c>
      <c r="E16" s="24" t="s">
        <v>177</v>
      </c>
      <c r="F16" s="20" t="s">
        <v>152</v>
      </c>
      <c r="G16" s="19" t="s">
        <v>153</v>
      </c>
    </row>
    <row r="17" spans="1:7" ht="409.5">
      <c r="A17" s="13" t="s">
        <v>19</v>
      </c>
      <c r="B17" s="23" t="s">
        <v>200</v>
      </c>
      <c r="C17" s="28" t="s">
        <v>201</v>
      </c>
      <c r="D17" s="31" t="s">
        <v>154</v>
      </c>
      <c r="E17" s="24" t="s">
        <v>177</v>
      </c>
      <c r="F17" s="32" t="s">
        <v>202</v>
      </c>
      <c r="G17" s="33" t="s">
        <v>208</v>
      </c>
    </row>
    <row r="18" spans="1:7" ht="288.75" customHeight="1">
      <c r="A18" s="208" t="s">
        <v>20</v>
      </c>
      <c r="B18" s="217" t="s">
        <v>199</v>
      </c>
      <c r="C18" s="218" t="s">
        <v>209</v>
      </c>
      <c r="D18" s="212" t="s">
        <v>210</v>
      </c>
      <c r="E18" s="221" t="s">
        <v>155</v>
      </c>
      <c r="F18" s="210" t="s">
        <v>156</v>
      </c>
      <c r="G18" s="207" t="s">
        <v>226</v>
      </c>
    </row>
    <row r="19" spans="1:7" ht="258.39999999999998" customHeight="1">
      <c r="A19" s="209"/>
      <c r="B19" s="217"/>
      <c r="C19" s="218"/>
      <c r="D19" s="212"/>
      <c r="E19" s="221"/>
      <c r="F19" s="211"/>
      <c r="G19" s="207"/>
    </row>
  </sheetData>
  <autoFilter ref="A1:G19" xr:uid="{8AA768AB-B0B4-42A3-BDCB-D17B0CF7C324}"/>
  <mergeCells count="14">
    <mergeCell ref="G18:G19"/>
    <mergeCell ref="G14:G15"/>
    <mergeCell ref="A18:A19"/>
    <mergeCell ref="F14:F15"/>
    <mergeCell ref="F18:F19"/>
    <mergeCell ref="D14:D15"/>
    <mergeCell ref="D18:D19"/>
    <mergeCell ref="B14:B15"/>
    <mergeCell ref="C14:C15"/>
    <mergeCell ref="B18:B19"/>
    <mergeCell ref="C18:C19"/>
    <mergeCell ref="A14:A15"/>
    <mergeCell ref="E14:E15"/>
    <mergeCell ref="E18:E19"/>
  </mergeCells>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tabColor theme="1" tint="0.499984740745262"/>
  </sheetPr>
  <dimension ref="A1:A15"/>
  <sheetViews>
    <sheetView workbookViewId="0">
      <selection activeCell="A15" sqref="A15"/>
    </sheetView>
  </sheetViews>
  <sheetFormatPr defaultColWidth="9" defaultRowHeight="15.75"/>
  <cols>
    <col min="1" max="1" width="82.375" style="5" customWidth="1"/>
    <col min="2" max="16384" width="9" style="5"/>
  </cols>
  <sheetData>
    <row r="1" spans="1:1" s="7" customFormat="1"/>
    <row r="2" spans="1:1" s="7" customFormat="1">
      <c r="A2" s="6" t="s">
        <v>23</v>
      </c>
    </row>
    <row r="3" spans="1:1" s="7" customFormat="1" ht="31.5">
      <c r="A3" s="4" t="s">
        <v>37</v>
      </c>
    </row>
    <row r="4" spans="1:1" s="7" customFormat="1">
      <c r="A4" s="6" t="s">
        <v>38</v>
      </c>
    </row>
    <row r="5" spans="1:1" s="7" customFormat="1">
      <c r="A5" s="6" t="s">
        <v>39</v>
      </c>
    </row>
    <row r="6" spans="1:1" s="7" customFormat="1"/>
    <row r="7" spans="1:1" s="7" customFormat="1"/>
    <row r="8" spans="1:1" s="7" customFormat="1">
      <c r="A8" s="6" t="s">
        <v>5</v>
      </c>
    </row>
    <row r="9" spans="1:1" s="7" customFormat="1"/>
    <row r="10" spans="1:1" s="7" customFormat="1"/>
    <row r="11" spans="1:1" s="7" customFormat="1"/>
    <row r="12" spans="1:1" s="7" customFormat="1">
      <c r="A12" s="6" t="s">
        <v>24</v>
      </c>
    </row>
    <row r="13" spans="1:1" s="7" customFormat="1">
      <c r="A13" s="6" t="s">
        <v>25</v>
      </c>
    </row>
    <row r="14" spans="1:1" s="7" customFormat="1">
      <c r="A14" s="6" t="s">
        <v>26</v>
      </c>
    </row>
    <row r="15" spans="1:1">
      <c r="A15" s="5" t="s">
        <v>234</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DA60-EFE6-4741-BE2E-9E28FCD6A46A}">
  <sheetPr>
    <tabColor theme="9" tint="-0.249977111117893"/>
    <pageSetUpPr fitToPage="1"/>
  </sheetPr>
  <dimension ref="A1:H26"/>
  <sheetViews>
    <sheetView showGridLines="0" zoomScaleNormal="100" zoomScaleSheetLayoutView="85" workbookViewId="0">
      <selection activeCell="B2" sqref="B2"/>
    </sheetView>
  </sheetViews>
  <sheetFormatPr defaultColWidth="9" defaultRowHeight="15.75"/>
  <cols>
    <col min="1" max="1" width="14" style="86" customWidth="1"/>
    <col min="2" max="2" width="20.625" style="38" customWidth="1"/>
    <col min="3" max="3" width="40.625" style="38" customWidth="1"/>
    <col min="4" max="4" width="49.125" style="38" customWidth="1"/>
    <col min="5" max="5" width="43.125" style="38" customWidth="1"/>
    <col min="6" max="6" width="3.625" style="38" customWidth="1"/>
    <col min="7" max="7" width="55.625" style="38" customWidth="1"/>
    <col min="8" max="8" width="0" style="38" hidden="1" customWidth="1"/>
    <col min="9" max="16384" width="9" style="38"/>
  </cols>
  <sheetData>
    <row r="1" spans="1:8" ht="24.95" customHeight="1">
      <c r="A1" s="183" t="s">
        <v>227</v>
      </c>
      <c r="B1" s="183"/>
      <c r="C1" s="183"/>
      <c r="D1" s="183"/>
      <c r="E1" s="183"/>
      <c r="F1" s="183"/>
      <c r="G1" s="183"/>
    </row>
    <row r="2" spans="1:8" ht="16.5" thickBot="1">
      <c r="A2" s="57"/>
      <c r="B2" s="58"/>
      <c r="C2" s="58"/>
      <c r="D2" s="58"/>
      <c r="E2" s="58"/>
      <c r="F2" s="60"/>
      <c r="G2" s="60"/>
    </row>
    <row r="3" spans="1:8" ht="19.5" customHeight="1" thickBot="1">
      <c r="A3" s="184" t="str">
        <f>'Assessment Result'!A2</f>
        <v>Name of Applying Company</v>
      </c>
      <c r="B3" s="185"/>
      <c r="C3" s="186" t="str">
        <f>IF('Assessment Result'!C2="","",'Assessment Result'!C2)</f>
        <v/>
      </c>
      <c r="D3" s="186"/>
      <c r="E3" s="187"/>
      <c r="F3" s="92"/>
      <c r="G3" s="93" t="str" cm="1">
        <f t="array" ref="G3:H3">'Assessment Result'!G2:H2</f>
        <v>Conformance Requirements version</v>
      </c>
      <c r="H3" s="38">
        <v>0</v>
      </c>
    </row>
    <row r="4" spans="1:8" ht="33" customHeight="1" thickBot="1">
      <c r="A4" s="188" t="str">
        <f>'Assessment Result'!A3</f>
        <v>Name of Product being Applied for</v>
      </c>
      <c r="B4" s="189"/>
      <c r="C4" s="190" t="str">
        <f>IF('Assessment Result'!C3="","",'Assessment Result'!C3)</f>
        <v/>
      </c>
      <c r="D4" s="190"/>
      <c r="E4" s="191"/>
      <c r="F4" s="92"/>
      <c r="G4" s="94" t="str" cm="1">
        <f t="array" ref="G4:H4">'Assessment Result'!G3:H3</f>
        <v>JST-CR-01-01-2024/2024R1</v>
      </c>
      <c r="H4" s="38">
        <v>0</v>
      </c>
    </row>
    <row r="5" spans="1:8" ht="32.25" customHeight="1" thickBot="1">
      <c r="A5" s="188" t="str">
        <f>'Assessment Result'!A4</f>
        <v>Firmware Version Name of the Applied Product</v>
      </c>
      <c r="B5" s="189"/>
      <c r="C5" s="190" t="str">
        <f>IF('Assessment Result'!C4="","",'Assessment Result'!C4)</f>
        <v/>
      </c>
      <c r="D5" s="190"/>
      <c r="E5" s="191"/>
      <c r="F5" s="60"/>
      <c r="G5" s="60"/>
    </row>
    <row r="6" spans="1:8" ht="19.5" customHeight="1" thickBot="1">
      <c r="A6" s="188" t="str">
        <f>'Assessment Result'!A5</f>
        <v>Assessment Method</v>
      </c>
      <c r="B6" s="189"/>
      <c r="C6" s="190" t="str">
        <f>IF('Assessment Result'!C5="","",'Assessment Result'!C5)</f>
        <v/>
      </c>
      <c r="D6" s="190"/>
      <c r="E6" s="191"/>
      <c r="F6" s="92"/>
      <c r="G6" s="93" t="str" cm="1">
        <f t="array" ref="G6:H6">'Assessment Result'!G5:H5</f>
        <v>Conformance Confirmation</v>
      </c>
      <c r="H6" s="38">
        <v>0</v>
      </c>
    </row>
    <row r="7" spans="1:8" ht="33" customHeight="1" thickBot="1">
      <c r="A7" s="192" t="str">
        <f>'Assessment Result'!A6</f>
        <v>Assessment Completion Date (YYYY/MM/DD)</v>
      </c>
      <c r="B7" s="193"/>
      <c r="C7" s="194" t="str">
        <f>IF('Assessment Result'!C6="","",'Assessment Result'!C6)</f>
        <v/>
      </c>
      <c r="D7" s="195"/>
      <c r="E7" s="196"/>
      <c r="F7" s="92"/>
      <c r="G7" s="94" t="str" cm="1">
        <f t="array" ref="G7:H7">'Assessment Result'!G6:H6</f>
        <v>NO</v>
      </c>
      <c r="H7" s="38">
        <v>0</v>
      </c>
    </row>
    <row r="8" spans="1:8" ht="18.75" customHeight="1">
      <c r="A8" s="160"/>
      <c r="B8" s="160"/>
      <c r="C8" s="63"/>
      <c r="D8" s="64"/>
      <c r="E8" s="64"/>
      <c r="F8" s="58"/>
      <c r="G8" s="95"/>
    </row>
    <row r="9" spans="1:8" ht="16.5" thickBot="1">
      <c r="A9" s="160"/>
      <c r="B9" s="160"/>
      <c r="C9" s="66"/>
      <c r="D9" s="64"/>
      <c r="E9" s="64"/>
      <c r="F9" s="58"/>
      <c r="G9" s="58"/>
    </row>
    <row r="10" spans="1:8" ht="57">
      <c r="A10" s="67" t="str">
        <f>'Assessment Result'!A9</f>
        <v xml:space="preserve">STAR-1 Conformance Requirement Number </v>
      </c>
      <c r="B10" s="68" t="str">
        <f>'Assessment Result'!B9</f>
        <v>Security Requirements (Major Category)</v>
      </c>
      <c r="C10" s="68" t="str">
        <f>'Assessment Result'!C9</f>
        <v xml:space="preserve"> Security Requirements</v>
      </c>
      <c r="D10" s="69" t="str">
        <f>'Assessment Result'!D9</f>
        <v>STAR-1 Conformance Requirement</v>
      </c>
      <c r="E10" s="96" t="str">
        <f>'Assessment Result'!E9</f>
        <v>Conditions for being Not Applicable (NA) and Supplementary Explanation</v>
      </c>
      <c r="F10" s="199" t="str">
        <f>'Assessment Result'!F9</f>
        <v>Assessment Result</v>
      </c>
      <c r="G10" s="200"/>
    </row>
    <row r="11" spans="1:8" ht="312" customHeight="1">
      <c r="A11" s="97" t="str">
        <f>'Assessment Result'!A10</f>
        <v>S1.1-01</v>
      </c>
      <c r="B11" s="74" t="str">
        <f>'Assessment Result'!B10</f>
        <v xml:space="preserve">1. No vulnerable authentication/authorization mechanism  (e.g.,  universal default passwords, vulnerable passwords)
5. Communicate securely
</v>
      </c>
      <c r="C11" s="74" t="str">
        <f>'Assessment Result'!C10</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1" s="75" t="str">
        <f>'Assessment Result'!D10</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1" s="76" t="str">
        <f>'Assessment Result'!E10</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1" s="197" t="str">
        <f>'Assessment Result'!F10</f>
        <v>-</v>
      </c>
      <c r="G11" s="198"/>
    </row>
    <row r="12" spans="1:8" ht="183" customHeight="1">
      <c r="A12" s="97" t="str">
        <f>'Assessment Result'!A11</f>
        <v>S1.1-02</v>
      </c>
      <c r="B12" s="74" t="str">
        <f>'Assessment Result'!B11</f>
        <v xml:space="preserve">1. No vulnerable authentication/authorization mechanism  (e.g.,  universal default passwords, vulnerable passwords)
</v>
      </c>
      <c r="C12" s="74" t="str">
        <f>'Assessment Result'!C11</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2" s="75" t="str">
        <f>'Assessment Result'!D11</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2" s="76" t="str">
        <f>'Assessment Result'!E11</f>
        <v xml:space="preserve">[Conditions for being Not Applicable (NA)]
No mechanism for password-based user authentication over the network. 
(The rationale why password-based user authentication is not necessary to counter threats shall be described in "Reasons for being NA" field.)
</v>
      </c>
      <c r="F12" s="197" t="str">
        <f>'Assessment Result'!F11</f>
        <v>Compliance based on mutual recognition</v>
      </c>
      <c r="G12" s="198"/>
    </row>
    <row r="13" spans="1:8" ht="241.5" customHeight="1">
      <c r="A13" s="97" t="str">
        <f>'Assessment Result'!A12</f>
        <v>S1.1-03</v>
      </c>
      <c r="B13" s="74" t="str">
        <f>'Assessment Result'!B12</f>
        <v xml:space="preserve">1. No vulnerable authentication/authorization mechanism  (e.g.,  universal default passwords, vulnerable passwords)
</v>
      </c>
      <c r="C13" s="74" t="str">
        <f>'Assessment Result'!C12</f>
        <v xml:space="preserve">1-4. For user authentication against the product, the products shall provide to the user or an administrator a simple mechanism to change the authentication value used. 
</v>
      </c>
      <c r="D13" s="75" t="str">
        <f>'Assessment Result'!D12</f>
        <v xml:space="preserve">It shall be possible to change the authentication value used for user authentication through the network to the IoT product, regardless of the type of authentication (e.g., password, token, fingerprint).
</v>
      </c>
      <c r="E13" s="76" t="str">
        <f>'Assessment Result'!E12</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3" s="197" t="str">
        <f>'Assessment Result'!F12</f>
        <v>-</v>
      </c>
      <c r="G13" s="198"/>
    </row>
    <row r="14" spans="1:8" ht="310.5" customHeight="1">
      <c r="A14" s="97" t="str">
        <f>'Assessment Result'!A13</f>
        <v>S1.1-04</v>
      </c>
      <c r="B14" s="74" t="str">
        <f>'Assessment Result'!B13</f>
        <v xml:space="preserve">1. No vulnerable authentication/authorization mechanism  (e.g.,  universal default passwords, vulnerable passwords)
</v>
      </c>
      <c r="C14" s="74" t="str">
        <f>'Assessment Result'!C13</f>
        <v xml:space="preserve">1-5. When the device is not a constrained device, it shall have a mechanism available which makes brute-force attacks on authentication mechanisms via a network impracticable.
</v>
      </c>
      <c r="D14" s="75" t="str">
        <f>'Assessment Result'!D13</f>
        <v xml:space="preserve">If the IoT device is not a constrained device, the IoT device shall employ the mechanism of user authentication over the network to the IoT device that make brute force attack difficult.
</v>
      </c>
      <c r="E14" s="76" t="str">
        <f>'Assessment Result'!E13</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4" s="197" t="str">
        <f>'Assessment Result'!F13</f>
        <v>-</v>
      </c>
      <c r="G14" s="198"/>
    </row>
    <row r="15" spans="1:8" ht="185.25">
      <c r="A15" s="97" t="str">
        <f>'Assessment Result'!A14</f>
        <v>S1.1-05</v>
      </c>
      <c r="B15" s="74" t="str">
        <f>'Assessment Result'!B14</f>
        <v xml:space="preserve">2. Managing vulnerability reports
</v>
      </c>
      <c r="C15" s="74" t="str">
        <f>'Assessment Result'!C14</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5" s="75" t="str">
        <f>'Assessment Result'!D14</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5" s="76" t="str">
        <f>'Assessment Result'!E14</f>
        <v xml:space="preserve">[Conditions for being Not Applicable (NA)]
None
</v>
      </c>
      <c r="F15" s="197" t="str">
        <f>'Assessment Result'!F14</f>
        <v>Compliance based on mutual recognition</v>
      </c>
      <c r="G15" s="198"/>
    </row>
    <row r="16" spans="1:8" ht="405" customHeight="1">
      <c r="A16" s="97" t="str">
        <f>'Assessment Result'!A15</f>
        <v>S1.1-06</v>
      </c>
      <c r="B16" s="74" t="str">
        <f>'Assessment Result'!B15</f>
        <v xml:space="preserve">3. Keep software updated
</v>
      </c>
      <c r="C16" s="74" t="str">
        <f>'Assessment Result'!C15</f>
        <v xml:space="preserve">3-1. Particular software components included in products shall be updateable.
3-2. When the device is not a constrained device, it shall have an update mechanism for the secure installation of updates.
</v>
      </c>
      <c r="D16" s="75" t="str">
        <f>'Assessment Result'!D15</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6" s="76" t="str">
        <f>'Assessment Result'!E15</f>
        <v xml:space="preserve">[Conditions for being Not Applicable (NA)]
None
</v>
      </c>
      <c r="F16" s="197" t="str">
        <f>'Assessment Result'!F15</f>
        <v>-</v>
      </c>
      <c r="G16" s="198"/>
    </row>
    <row r="17" spans="1:7" ht="93" customHeight="1">
      <c r="A17" s="97" t="str">
        <f>'Assessment Result'!A17</f>
        <v>S1.1-07</v>
      </c>
      <c r="B17" s="74" t="str">
        <f>'Assessment Result'!B17</f>
        <v xml:space="preserve">3. Keep software updated
</v>
      </c>
      <c r="C17" s="74" t="str">
        <f>'Assessment Result'!C17</f>
        <v xml:space="preserve">3-3. When the product  implements an update mechanism, the update shall be simple for the user to apply.
</v>
      </c>
      <c r="D17" s="75" t="str">
        <f>'Assessment Result'!D17</f>
        <v xml:space="preserve">It shall be enabled for users to perform software updates in an easy and understandable procedure when applying updates.
</v>
      </c>
      <c r="E17" s="76" t="str">
        <f>'Assessment Result'!E17</f>
        <v xml:space="preserve"> [Conditions for being Not Applicable (NA)]
None
</v>
      </c>
      <c r="F17" s="197" t="str">
        <f>'Assessment Result'!F17</f>
        <v>-</v>
      </c>
      <c r="G17" s="198"/>
    </row>
    <row r="18" spans="1:7" ht="190.5" customHeight="1">
      <c r="A18" s="97" t="str">
        <f>'Assessment Result'!A18</f>
        <v>S1.1-08</v>
      </c>
      <c r="B18" s="74" t="str">
        <f>'Assessment Result'!B18</f>
        <v xml:space="preserve">3. Keep software updated
</v>
      </c>
      <c r="C18" s="74" t="str">
        <f>'Assessment Result'!C18</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Result'!D18</f>
        <v xml:space="preserve">When updating software via a network, there shall be a mechanism to verify software integrity prior to updating.
</v>
      </c>
      <c r="E18" s="76" t="str">
        <f>'Assessment Result'!E18</f>
        <v xml:space="preserve">[Conditions for being Not Applicable (NA)]
No mechanism exists to update software over the network. (The assumed update mechanism shall be described in the "Reason for being an NA" field.)
</v>
      </c>
      <c r="F18" s="197" t="str">
        <f>'Assessment Result'!F18</f>
        <v>-</v>
      </c>
      <c r="G18" s="198"/>
    </row>
    <row r="19" spans="1:7" ht="69" customHeight="1">
      <c r="A19" s="97" t="str">
        <f>'Assessment Result'!A19</f>
        <v>S1.1-09</v>
      </c>
      <c r="B19" s="74" t="str">
        <f>'Assessment Result'!B19</f>
        <v xml:space="preserve">3. Keep software updated
</v>
      </c>
      <c r="C19" s="74" t="str">
        <f>'Assessment Result'!C19</f>
        <v xml:space="preserve">3-8. When the product  implements an update mechanism, security updates shall be timely.
</v>
      </c>
      <c r="D19" s="75" t="str">
        <f>'Assessment Result'!D19</f>
        <v xml:space="preserve">The manufacturer shall document policies and guidelines for prioritizing security updates for the purpose of rapid updates to security issues.
</v>
      </c>
      <c r="E19" s="76" t="str">
        <f>'Assessment Result'!E19</f>
        <v xml:space="preserve">[Conditions for being Not Applicable (NA)]
None
</v>
      </c>
      <c r="F19" s="197" t="str">
        <f>'Assessment Result'!F19</f>
        <v>-</v>
      </c>
      <c r="G19" s="198"/>
    </row>
    <row r="20" spans="1:7" ht="144" customHeight="1">
      <c r="A20" s="97" t="str">
        <f>'Assessment Result'!A20</f>
        <v>S1.1-10</v>
      </c>
      <c r="B20" s="74" t="str">
        <f>'Assessment Result'!B20</f>
        <v>3. Keep software updated</v>
      </c>
      <c r="C20" s="74" t="str">
        <f>'Assessment Result'!C20</f>
        <v xml:space="preserve">3-14. The model designation of the products shall be clearly recognizable, either by labelling on the product or via a physical interface.
</v>
      </c>
      <c r="D20" s="75" t="str">
        <f>'Assessment Result'!D20</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Result'!E20</f>
        <v xml:space="preserve">[Conditions for being Not Applicable (NA)]
None
</v>
      </c>
      <c r="F20" s="197" t="str">
        <f>'Assessment Result'!F20</f>
        <v>-</v>
      </c>
      <c r="G20" s="198"/>
    </row>
    <row r="21" spans="1:7" ht="213" customHeight="1">
      <c r="A21" s="97" t="str">
        <f>'Assessment Result'!A21</f>
        <v>S1.1-11</v>
      </c>
      <c r="B21" s="74" t="str">
        <f>'Assessment Result'!B21</f>
        <v xml:space="preserve">4. Securely store sensitive parameters
  </v>
      </c>
      <c r="C21" s="74" t="str">
        <f>'Assessment Result'!C21</f>
        <v xml:space="preserve">4-1. Sensitive security parameters in the product’s storage shall be stored securely by the product.
</v>
      </c>
      <c r="D21" s="75" t="str">
        <f>'Assessment Result'!D21</f>
        <v xml:space="preserve">Information assets to be protected that are stored in the storage of IoT products (including information assets to be protected that are stored on storage media such as SD cards) shall be stored securely.
</v>
      </c>
      <c r="E21" s="76" t="str">
        <f>'Assessment Result'!E21</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197" t="str">
        <f>'Assessment Result'!F21</f>
        <v>-</v>
      </c>
      <c r="G21" s="198"/>
    </row>
    <row r="22" spans="1:7" ht="270.75">
      <c r="A22" s="97" t="str">
        <f>'Assessment Result'!A22</f>
        <v>S1.1-12</v>
      </c>
      <c r="B22" s="74" t="str">
        <f>'Assessment Result'!B22</f>
        <v xml:space="preserve">5. Communicate securely
</v>
      </c>
      <c r="C22" s="74" t="str">
        <f>'Assessment Result'!C22</f>
        <v xml:space="preserve">5-1. The product shall use best practice cryptography to communicate securely.
5-7. The product shall protect the confidentiality of critical security parameters that are communicated via remotely accessible network interfaces.
</v>
      </c>
      <c r="D22" s="75" t="str">
        <f>'Assessment Result'!D22</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Result'!E22</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197" t="str">
        <f>'Assessment Result'!F22</f>
        <v>-</v>
      </c>
      <c r="G22" s="198"/>
    </row>
    <row r="23" spans="1:7" ht="268.5" customHeight="1">
      <c r="A23" s="97" t="str">
        <f>'Assessment Result'!A23</f>
        <v>S1.1-13</v>
      </c>
      <c r="B23" s="74" t="str">
        <f>'Assessment Result'!B23</f>
        <v xml:space="preserve">6. Minimize exposed attack surfaces
</v>
      </c>
      <c r="C23" s="74" t="str">
        <f>'Assessment Result'!C23</f>
        <v xml:space="preserve">6-1. All unused network physical interfaces and logical interfaces shall be disabled.
</v>
      </c>
      <c r="D23" s="75" t="str">
        <f>'Assessment Result'!D23</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Result'!E23</f>
        <v xml:space="preserve">[Conditions for being Not Applicable (NA)]
None
</v>
      </c>
      <c r="F23" s="197" t="str">
        <f>'Assessment Result'!F23</f>
        <v>-</v>
      </c>
      <c r="G23" s="198"/>
    </row>
    <row r="24" spans="1:7" ht="351.75" customHeight="1">
      <c r="A24" s="97" t="str">
        <f>'Assessment Result'!A24</f>
        <v>S1.1-14</v>
      </c>
      <c r="B24" s="74" t="str">
        <f>'Assessment Result'!B24</f>
        <v xml:space="preserve">9. Resilience to outages
</v>
      </c>
      <c r="C24" s="74" t="str">
        <f>'Assessment Result'!C24</f>
        <v xml:space="preserve">9-1. Resilience shall be built into the products and services, taking into account the possibility of outages of data networks and power. 
</v>
      </c>
      <c r="D24" s="75" t="str">
        <f>'Assessment Result'!D24</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Result'!E24</f>
        <v xml:space="preserve">[Conditions for being Not Applicable (NA)]
None
</v>
      </c>
      <c r="F24" s="197" t="str">
        <f>'Assessment Result'!F24</f>
        <v>-</v>
      </c>
      <c r="G24" s="198"/>
    </row>
    <row r="25" spans="1:7" ht="239.25" customHeight="1">
      <c r="A25" s="97" t="str">
        <f>'Assessment Result'!A25</f>
        <v>S1.1-15</v>
      </c>
      <c r="B25" s="74" t="str">
        <f>'Assessment Result'!B25</f>
        <v xml:space="preserve">11. Delete user data
</v>
      </c>
      <c r="C25" s="74" t="str">
        <f>'Assessment Result'!C25</f>
        <v xml:space="preserve">11-1. The user shall be provided with functionality such that user data can be erased from the product in a simple manner.
</v>
      </c>
      <c r="D25" s="75" t="str">
        <f>'Assessment Result'!D25</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Result'!E25</f>
        <v xml:space="preserve">[Conditions for being Not Applicable (NA)]
None
</v>
      </c>
      <c r="F25" s="197" t="str">
        <f>'Assessment Result'!F25</f>
        <v>-</v>
      </c>
      <c r="G25" s="198"/>
    </row>
    <row r="26" spans="1:7" ht="332.25" customHeight="1">
      <c r="A26" s="97" t="str">
        <f>'Assessment Result'!A26</f>
        <v>S1.1-16</v>
      </c>
      <c r="B26" s="74" t="str">
        <f>'Assessment Result'!B26</f>
        <v xml:space="preserve">17. Provide information on products
</v>
      </c>
      <c r="C26" s="74" t="str">
        <f>'Assessment Result'!C26</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75" t="str">
        <f>'Assessment Result'!D26</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76" t="str">
        <f>'Assessment Result'!E26</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197" t="str">
        <f>'Assessment Result'!F26</f>
        <v>Compliance based on mutual recognition</v>
      </c>
      <c r="G26" s="198"/>
    </row>
  </sheetData>
  <sheetProtection algorithmName="SHA-512" hashValue="aaadzqzvUUteh45t9xrZqarkk1XjqikGafpvqkDxWRKiTylDpxp7pqB4go0xbJmDA08o1LXvV2E0W+bkSCOuFQ==" saltValue="Ktk3QS/ERBz+J/XPTHxzEA==" spinCount="100000" sheet="1" objects="1" scenarios="1" selectLockedCells="1"/>
  <mergeCells count="30">
    <mergeCell ref="F22:G22"/>
    <mergeCell ref="F23:G23"/>
    <mergeCell ref="F24:G24"/>
    <mergeCell ref="F25:G25"/>
    <mergeCell ref="F26:G26"/>
    <mergeCell ref="F21:G21"/>
    <mergeCell ref="F10:G10"/>
    <mergeCell ref="F11:G11"/>
    <mergeCell ref="F12:G12"/>
    <mergeCell ref="F13:G13"/>
    <mergeCell ref="F14:G14"/>
    <mergeCell ref="F15:G15"/>
    <mergeCell ref="F16:G16"/>
    <mergeCell ref="F17:G17"/>
    <mergeCell ref="F18:G18"/>
    <mergeCell ref="F19:G19"/>
    <mergeCell ref="F20:G20"/>
    <mergeCell ref="A9:B9"/>
    <mergeCell ref="A1:G1"/>
    <mergeCell ref="A3:B3"/>
    <mergeCell ref="C3:E3"/>
    <mergeCell ref="A4:B4"/>
    <mergeCell ref="C4:E4"/>
    <mergeCell ref="A5:B5"/>
    <mergeCell ref="C5:E5"/>
    <mergeCell ref="A6:B6"/>
    <mergeCell ref="C6:E6"/>
    <mergeCell ref="A7:B7"/>
    <mergeCell ref="C7:E7"/>
    <mergeCell ref="A8:B8"/>
  </mergeCells>
  <phoneticPr fontId="1"/>
  <hyperlinks>
    <hyperlink ref="A11" location="'#1'!A1" display="'#1'!A1" xr:uid="{352656FA-7A61-4BFC-B9DB-A654BA78C3D6}"/>
    <hyperlink ref="A12" location="'#1'!A1" display="'#1'!A1" xr:uid="{DAD4D7F3-54EC-4C99-8512-860326FA96C4}"/>
    <hyperlink ref="A13" location="'#1'!A1" display="'#1'!A1" xr:uid="{BBADF737-99BF-402A-BB6C-EA07A4DCE863}"/>
    <hyperlink ref="A14" location="'#1'!A1" display="'#1'!A1" xr:uid="{4F90EA45-645A-4454-98A1-7E893BE886B4}"/>
    <hyperlink ref="A15" location="'#1'!A1" display="'#1'!A1" xr:uid="{DD5B7DD9-6285-453B-8DC4-204CC56A44AE}"/>
    <hyperlink ref="A16" location="'#1'!A1" display="'#1'!A1" xr:uid="{78B13E8E-8110-4447-B594-9EA0C77745AE}"/>
    <hyperlink ref="A17" location="'#1'!A1" display="'#1'!A1" xr:uid="{EDE4A2C9-017B-48FD-BEBF-A5FE40315BBA}"/>
    <hyperlink ref="A18" location="'#1'!A1" display="'#1'!A1" xr:uid="{E465A03B-1D9E-419F-9DB1-B6E7FBC0FACC}"/>
    <hyperlink ref="A19" location="'#1'!A1" display="'#1'!A1" xr:uid="{A26A4825-C9E6-4AE1-B6C0-C3D1FA497D10}"/>
    <hyperlink ref="A20" location="'#1'!A1" display="'#1'!A1" xr:uid="{17266C16-069B-45B7-B458-04ECF6804CBA}"/>
    <hyperlink ref="A21" location="'#1'!A1" display="'#1'!A1" xr:uid="{9F66CB95-87B4-458B-9F9E-FB5FE37F720C}"/>
    <hyperlink ref="A22" location="'#1'!A1" display="'#1'!A1" xr:uid="{2F18C039-6E2B-4C23-A86A-74FA9E06991F}"/>
    <hyperlink ref="A23" location="'#1'!A1" display="'#1'!A1" xr:uid="{D8CA8E72-1EA6-4AF5-9958-FC5B703EBFAD}"/>
    <hyperlink ref="A24" location="'#1'!A1" display="'#1'!A1" xr:uid="{1A4C12CE-902E-42C7-9837-4258DD388CC0}"/>
    <hyperlink ref="A25" location="'#1'!A1" display="'#1'!A1" xr:uid="{4406AD8F-8736-4F70-89BD-237EBE8F711C}"/>
    <hyperlink ref="A26" location="'#1'!A1" display="'#1'!A1" xr:uid="{EEA9F69C-F196-481F-841A-05CAB3727745}"/>
  </hyperlinks>
  <printOptions horizontalCentered="1"/>
  <pageMargins left="0.59055118110236227" right="0.59055118110236227" top="0.59055118110236227" bottom="0.59055118110236227" header="0.31496062992125984" footer="0.31496062992125984"/>
  <pageSetup paperSize="8" scale="79" fitToHeight="0" orientation="landscape" r:id="rId1"/>
  <headerFooter>
    <oddFooter>&amp;CAssessment Result for Public&amp;R&amp;P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FE77-A06E-4E0B-8DC6-211A6158A54A}">
  <sheetPr>
    <tabColor theme="8" tint="0.79998168889431442"/>
    <pageSetUpPr fitToPage="1"/>
  </sheetPr>
  <dimension ref="A1:C10"/>
  <sheetViews>
    <sheetView tabSelected="1" workbookViewId="0">
      <selection activeCell="B7" sqref="B7"/>
    </sheetView>
  </sheetViews>
  <sheetFormatPr defaultColWidth="9" defaultRowHeight="15.75"/>
  <cols>
    <col min="1" max="1" width="18.5" style="111" customWidth="1"/>
    <col min="2" max="2" width="118.625" style="38" customWidth="1"/>
    <col min="3" max="3" width="9" style="112"/>
    <col min="4" max="11" width="9" style="38"/>
    <col min="12" max="12" width="18.375" style="38" customWidth="1"/>
    <col min="13" max="13" width="81.75" style="38" customWidth="1"/>
    <col min="14" max="16384" width="9" style="38"/>
  </cols>
  <sheetData>
    <row r="1" spans="1:3" s="79" customFormat="1" ht="57">
      <c r="A1" s="98" t="str">
        <f>'Assessment Item List'!A1</f>
        <v xml:space="preserve">STAR-1 Conformance Requirement Number </v>
      </c>
      <c r="B1" s="99" t="str">
        <f>'Assessment Item List'!A2</f>
        <v>S1.1-01</v>
      </c>
      <c r="C1" s="100"/>
    </row>
    <row r="2" spans="1:3" s="79" customFormat="1">
      <c r="A2" s="101" t="s">
        <v>157</v>
      </c>
      <c r="B2" s="129"/>
      <c r="C2" s="100"/>
    </row>
    <row r="3" spans="1:3" s="79" customFormat="1" ht="57">
      <c r="A3" s="101" t="s">
        <v>159</v>
      </c>
      <c r="B3" s="129"/>
      <c r="C3" s="102" t="s">
        <v>22</v>
      </c>
    </row>
    <row r="4" spans="1:3" s="79" customFormat="1" ht="114">
      <c r="A4" s="101" t="s">
        <v>35</v>
      </c>
      <c r="B4" s="129"/>
      <c r="C4" s="102" t="s">
        <v>21</v>
      </c>
    </row>
    <row r="5" spans="1:3" s="79" customFormat="1" ht="57">
      <c r="A5" s="103" t="str">
        <f>'Assessment Item List'!B1</f>
        <v>Security Requirements (Major Category)</v>
      </c>
      <c r="B5" s="104" t="str">
        <f>'Assessment Item List'!B2</f>
        <v xml:space="preserve">1. No vulnerable authentication/authorization mechanism  (e.g.,  universal default passwords, vulnerable passwords)
5. Communicate securely
</v>
      </c>
      <c r="C5" s="100"/>
    </row>
    <row r="6" spans="1:3" s="79" customFormat="1" ht="85.5">
      <c r="A6" s="103" t="str">
        <f>'Assessment Item List'!C1</f>
        <v xml:space="preserve"> Security Requirements</v>
      </c>
      <c r="B6" s="10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C6" s="100"/>
    </row>
    <row r="7" spans="1:3" s="79" customFormat="1" ht="142.5">
      <c r="A7" s="105" t="str">
        <f>'Assessment Item List'!D1</f>
        <v>STAR-1 Conformance Requirement</v>
      </c>
      <c r="B7" s="106"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00"/>
    </row>
    <row r="8" spans="1:3" s="79" customFormat="1" ht="156.75">
      <c r="A8" s="107" t="str">
        <f>'Assessment Item List'!E1</f>
        <v>Conditions for being Not Applicable (NA) and Supplementary Explanation</v>
      </c>
      <c r="B8" s="108"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C8" s="100"/>
    </row>
    <row r="9" spans="1:3" s="79" customFormat="1" ht="71.25">
      <c r="A9" s="109" t="str">
        <f>'Assessment Item List'!F1</f>
        <v>Assessment Method</v>
      </c>
      <c r="B9" s="110" t="str">
        <f>'Assessment Item List'!F2</f>
        <v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	Device check: None
</v>
      </c>
      <c r="C9" s="100"/>
    </row>
    <row r="10" spans="1:3" s="79" customFormat="1" ht="370.5">
      <c r="A10" s="109" t="str">
        <f>'Assessment Item List'!G1</f>
        <v>STAR-1 Assessment Guide</v>
      </c>
      <c r="B10" s="110" t="str">
        <f>'Assessment Item List'!G2</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v>
      </c>
      <c r="C10" s="100"/>
    </row>
  </sheetData>
  <sheetProtection algorithmName="SHA-512" hashValue="LJDNTMQUQvKJae2HPD0+8prtPgb/pRm8OWfLhNKj0ZSniehTCggBNFx9N6S9pWxPKOUaSdxNJ/CAQFp2g5Icug==" saltValue="h73mWNjFxMXDMiooVNyADw==" spinCount="100000" sheet="1" objects="1" scenarios="1"/>
  <phoneticPr fontId="1"/>
  <pageMargins left="0.70866141732283472" right="0.70866141732283472" top="0.74803149606299213" bottom="0.74803149606299213" header="0.31496062992125984" footer="0.31496062992125984"/>
  <pageSetup paperSize="9" scale="66"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21C2DB-7191-4B78-98A4-E1B1C104B118}">
          <x14:formula1>
            <xm:f>Selections!$A$12:$A$14</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E6131-429B-4DFF-BEBA-454757AFA89F}">
  <sheetPr>
    <tabColor theme="8" tint="0.79998168889431442"/>
    <pageSetUpPr fitToPage="1"/>
  </sheetPr>
  <dimension ref="A1:D10"/>
  <sheetViews>
    <sheetView workbookViewId="0">
      <selection activeCell="B4" sqref="B4"/>
    </sheetView>
  </sheetViews>
  <sheetFormatPr defaultColWidth="9" defaultRowHeight="15.75"/>
  <cols>
    <col min="1" max="1" width="18.5" style="111" customWidth="1"/>
    <col min="2" max="2" width="118.625" style="38"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List'!A3</f>
        <v>S1.1-02</v>
      </c>
      <c r="C1" s="113"/>
      <c r="D1" s="114"/>
    </row>
    <row r="2" spans="1:4" s="79" customFormat="1" ht="15.75" customHeight="1">
      <c r="A2" s="101" t="s">
        <v>157</v>
      </c>
      <c r="B2" s="34" t="s">
        <v>233</v>
      </c>
      <c r="C2" s="115"/>
      <c r="D2" s="114"/>
    </row>
    <row r="3" spans="1:4" s="79" customFormat="1" ht="57" customHeight="1">
      <c r="A3" s="101" t="s">
        <v>159</v>
      </c>
      <c r="B3" s="34" t="s">
        <v>235</v>
      </c>
      <c r="C3" s="116" t="s">
        <v>22</v>
      </c>
      <c r="D3" s="114"/>
    </row>
    <row r="4" spans="1:4" s="79" customFormat="1" ht="114" customHeight="1">
      <c r="A4" s="101" t="s">
        <v>35</v>
      </c>
      <c r="B4" s="34" t="s">
        <v>235</v>
      </c>
      <c r="C4" s="102" t="s">
        <v>21</v>
      </c>
    </row>
    <row r="5" spans="1:4" s="79" customFormat="1" ht="42.75">
      <c r="A5" s="103" t="str">
        <f>'Assessment Item List'!B1</f>
        <v>Security Requirements (Major Category)</v>
      </c>
      <c r="B5" s="104" t="str">
        <f>'Assessment Item List'!B3</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C6" s="117"/>
      <c r="D6" s="114"/>
    </row>
    <row r="7" spans="1:4" s="79" customFormat="1" ht="99.75">
      <c r="A7" s="105" t="str">
        <f>'Assessment Item List'!D1</f>
        <v>STAR-1 Conformance Requirement</v>
      </c>
      <c r="B7" s="106"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C7" s="117"/>
      <c r="D7" s="114"/>
    </row>
    <row r="8" spans="1:4" s="79" customFormat="1" ht="57">
      <c r="A8" s="107" t="str">
        <f>'Assessment Item List'!E1</f>
        <v>Conditions for being Not Applicable (NA) and Supplementary Explanation</v>
      </c>
      <c r="B8" s="108"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C8" s="117"/>
      <c r="D8" s="114"/>
    </row>
    <row r="9" spans="1:4" s="79" customFormat="1" ht="71.25">
      <c r="A9" s="109" t="str">
        <f>'Assessment Item List'!F1</f>
        <v>Assessment Method</v>
      </c>
      <c r="B9" s="110" t="str">
        <f>'Assessment Item List'!F3</f>
        <v xml:space="preserve">	Document assessment: subject 
It shall be assessed that the technical documentation of IoT product clearly describes the measures for default passwords for the user authentication mechanism via network when installing the IoT product that uses passwords.
	Device check: None
</v>
      </c>
      <c r="C9" s="117"/>
      <c r="D9" s="114"/>
    </row>
    <row r="10" spans="1:4" s="79" customFormat="1" ht="285">
      <c r="A10" s="109" t="str">
        <f>'Assessment Item List'!G1</f>
        <v>STAR-1 Assessment Guide</v>
      </c>
      <c r="B10" s="110" t="str">
        <f>'Assessment Item List'!G3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v>
      </c>
      <c r="C10" s="117"/>
      <c r="D10" s="114"/>
    </row>
  </sheetData>
  <sheetProtection algorithmName="SHA-512" hashValue="6r4llHsUj9hjtnF5OpM7+JePi6MYKLx5gQ5Bzi/dFgqvdMzgdriphTJl1XaNcU3xc8E+pi4cndk5CRLJmHFXXA==" saltValue="svY/jqV7qlYs6Thj+DKSt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1853127-0439-4BFC-8030-47D4E6473174}">
          <x14:formula1>
            <xm:f>Selections!$A$15</xm:f>
          </x14:formula1>
          <xm:sqref>B2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0ECEB-53F2-4D68-BA40-BB9464A426DB}">
  <sheetPr>
    <tabColor theme="8" tint="0.79998168889431442"/>
    <pageSetUpPr fitToPage="1"/>
  </sheetPr>
  <dimension ref="A1:D10"/>
  <sheetViews>
    <sheetView workbookViewId="0">
      <selection activeCell="B10" sqref="B10"/>
    </sheetView>
  </sheetViews>
  <sheetFormatPr defaultColWidth="9" defaultRowHeight="15.75"/>
  <cols>
    <col min="1" max="1" width="18.5" style="111" customWidth="1"/>
    <col min="2" max="2" width="118.625" style="38"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List'!A4</f>
        <v>S1.1-03</v>
      </c>
      <c r="C1" s="113"/>
      <c r="D1" s="114"/>
    </row>
    <row r="2" spans="1:4" s="79" customFormat="1" ht="15.75" customHeight="1">
      <c r="A2" s="101" t="s">
        <v>157</v>
      </c>
      <c r="B2" s="129"/>
      <c r="C2" s="115"/>
      <c r="D2" s="114"/>
    </row>
    <row r="3" spans="1:4" s="79" customFormat="1" ht="57">
      <c r="A3" s="101" t="s">
        <v>159</v>
      </c>
      <c r="B3" s="129"/>
      <c r="C3" s="116" t="s">
        <v>22</v>
      </c>
      <c r="D3" s="114"/>
    </row>
    <row r="4" spans="1:4" s="79" customFormat="1" ht="114" customHeight="1">
      <c r="A4" s="101" t="s">
        <v>35</v>
      </c>
      <c r="B4" s="129"/>
      <c r="C4" s="102" t="s">
        <v>21</v>
      </c>
    </row>
    <row r="5" spans="1:4" s="79" customFormat="1" ht="42.75">
      <c r="A5" s="103" t="str">
        <f>'Assessment Item List'!B1</f>
        <v>Security Requirements (Major Category)</v>
      </c>
      <c r="B5" s="118" t="str">
        <f>'Assessment Item List'!B4</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List'!C4</f>
        <v xml:space="preserve">1-4. For user authentication against the product, the products shall provide to the user or an administrator a simple mechanism to change the authentication value used. 
</v>
      </c>
      <c r="C6" s="117"/>
      <c r="D6" s="114"/>
    </row>
    <row r="7" spans="1:4" s="79" customFormat="1" ht="42.75">
      <c r="A7" s="105" t="str">
        <f>'Assessment Item List'!D1</f>
        <v>STAR-1 Conformance Requirement</v>
      </c>
      <c r="B7" s="119" t="str">
        <f>'Assessment Item List'!D4</f>
        <v xml:space="preserve">It shall be possible to change the authentication value used for user authentication through the network to the IoT product, regardless of the type of authentication (e.g., password, token, fingerprint).
</v>
      </c>
      <c r="C7" s="117"/>
      <c r="D7" s="114"/>
    </row>
    <row r="8" spans="1:4" s="79" customFormat="1" ht="128.25">
      <c r="A8" s="107" t="str">
        <f>'Assessment Item List'!E1</f>
        <v>Conditions for being Not Applicable (NA) and Supplementary Explanation</v>
      </c>
      <c r="B8" s="108"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C8" s="117"/>
      <c r="D8" s="114"/>
    </row>
    <row r="9" spans="1:4" s="79" customFormat="1" ht="71.25">
      <c r="A9" s="109" t="str">
        <f>'Assessment Item List'!F1</f>
        <v>Assessment Method</v>
      </c>
      <c r="B9" s="110" t="str">
        <f>'Assessment Item List'!F4</f>
        <v xml:space="preserve">	Document assessment: subject 
It shall be assessed that the technical documentation of the IoT product clearly describes the method to change the authentication values used in user authentication for the IoT product.
	Device check: None
</v>
      </c>
      <c r="C9" s="117"/>
      <c r="D9" s="114"/>
    </row>
    <row r="10" spans="1:4" s="79" customFormat="1" ht="171">
      <c r="A10" s="109" t="str">
        <f>'Assessment Item List'!G1</f>
        <v>STAR-1 Assessment Guide</v>
      </c>
      <c r="B10" s="110" t="str">
        <f>'Assessment Item List'!G4</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v>
      </c>
      <c r="C10" s="117"/>
      <c r="D10" s="114"/>
    </row>
  </sheetData>
  <sheetProtection algorithmName="SHA-512" hashValue="xm3I+RLMUrwJGN0YhGkpkAPD3AK4MAErtMEEXNwxLhMWZiYcHg8HDJdGqNuCFBAt0tBHi2eJ5Unk17ntDq8TsA==" saltValue="vlvtpfcrpmY6dPs9hfK88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32ADDC3-F00D-41B9-AEEA-796BB89EFB52}">
          <x14:formula1>
            <xm:f>Selections!$A$12:$A$14</xm:f>
          </x14:formula1>
          <xm:sqref>B2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0C48F-39EC-4938-AA69-6ECE1F486630}">
  <sheetPr>
    <tabColor theme="8" tint="0.79998168889431442"/>
    <pageSetUpPr fitToPage="1"/>
  </sheetPr>
  <dimension ref="A1:D10"/>
  <sheetViews>
    <sheetView workbookViewId="0">
      <selection activeCell="B6" sqref="B6"/>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List'!A5</f>
        <v>S1.1-04</v>
      </c>
      <c r="C1" s="113"/>
      <c r="D1" s="114"/>
    </row>
    <row r="2" spans="1:4" s="79" customFormat="1" ht="15.75" customHeight="1">
      <c r="A2" s="101" t="s">
        <v>157</v>
      </c>
      <c r="B2" s="129"/>
      <c r="C2" s="115"/>
      <c r="D2" s="114"/>
    </row>
    <row r="3" spans="1:4" s="79" customFormat="1" ht="57" customHeight="1">
      <c r="A3" s="101" t="s">
        <v>159</v>
      </c>
      <c r="B3" s="130"/>
      <c r="C3" s="116" t="s">
        <v>22</v>
      </c>
      <c r="D3" s="114"/>
    </row>
    <row r="4" spans="1:4" s="79" customFormat="1" ht="114" customHeight="1">
      <c r="A4" s="101" t="s">
        <v>35</v>
      </c>
      <c r="B4" s="130"/>
      <c r="C4" s="102" t="s">
        <v>21</v>
      </c>
    </row>
    <row r="5" spans="1:4" s="79" customFormat="1" ht="42.75">
      <c r="A5" s="103" t="str">
        <f>'Assessment Item List'!B1</f>
        <v>Security Requirements (Major Category)</v>
      </c>
      <c r="B5" s="104" t="str">
        <f>'Assessment Item List'!B5</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List'!C5</f>
        <v xml:space="preserve">1-5. When the device is not a constrained device, it shall have a mechanism available which makes brute-force attacks on authentication mechanisms via a network impracticable.
</v>
      </c>
      <c r="C6" s="117"/>
      <c r="D6" s="114"/>
    </row>
    <row r="7" spans="1:4" s="79" customFormat="1" ht="42.75">
      <c r="A7" s="105" t="str">
        <f>'Assessment Item List'!D1</f>
        <v>STAR-1 Conformance Requirement</v>
      </c>
      <c r="B7" s="106" t="str">
        <f>'Assessment Item List'!D5</f>
        <v xml:space="preserve">If the IoT device is not a constrained device, the IoT device shall employ the mechanism of user authentication over the network to the IoT device that make brute force attack difficult.
</v>
      </c>
      <c r="C7" s="117"/>
      <c r="D7" s="114"/>
    </row>
    <row r="8" spans="1:4" s="79" customFormat="1" ht="142.5">
      <c r="A8" s="107" t="str">
        <f>'Assessment Item List'!E1</f>
        <v>Conditions for being Not Applicable (NA) and Supplementary Explanation</v>
      </c>
      <c r="B8" s="108"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C8" s="117"/>
      <c r="D8" s="114"/>
    </row>
    <row r="9" spans="1:4" s="79" customFormat="1" ht="71.25">
      <c r="A9" s="109" t="str">
        <f>'Assessment Item List'!F1</f>
        <v>Assessment Method</v>
      </c>
      <c r="B9" s="110" t="str">
        <f>'Assessment Item List'!F5</f>
        <v xml:space="preserve">	Document assessment: None
	Device check: subject 
Through device check, it shall be assessed that the mechanism for user authentication via the network for the IoT devices employ a mechanism that makes brute force attacks difficult.
</v>
      </c>
      <c r="C9" s="117"/>
      <c r="D9" s="114"/>
    </row>
    <row r="10" spans="1:4" s="79" customFormat="1" ht="270.75">
      <c r="A10" s="109" t="str">
        <f>'Assessment Item List'!G1</f>
        <v>STAR-1 Assessment Guide</v>
      </c>
      <c r="B10" s="110" t="str">
        <f>'Assessment Item List'!G5</f>
        <v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v>
      </c>
      <c r="C10" s="117"/>
      <c r="D10" s="114"/>
    </row>
  </sheetData>
  <sheetProtection algorithmName="SHA-512" hashValue="2U58AiWLDrgUPvAZmhhWBW8pGQY4B/RhNVvZqff1bjIfqTJDCSiG8A19TQBFa8G2nYYBBNtxhntv2bfpShECXQ==" saltValue="G8SwI7uwz+heX4Csg7+FPg=="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57516A-A907-44B8-8796-2855668CD4EF}">
          <x14:formula1>
            <xm:f>Selections!$A$12:$A$14</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1AA81-E3B5-42F4-B6DB-8F7B870C106B}">
  <sheetPr>
    <tabColor theme="8" tint="0.79998168889431442"/>
    <pageSetUpPr fitToPage="1"/>
  </sheetPr>
  <dimension ref="A1:D11"/>
  <sheetViews>
    <sheetView workbookViewId="0">
      <selection activeCell="B4" sqref="B4"/>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List'!A6</f>
        <v>S1.1-05</v>
      </c>
      <c r="C1" s="113"/>
      <c r="D1" s="114"/>
    </row>
    <row r="2" spans="1:4" s="79" customFormat="1">
      <c r="A2" s="101" t="s">
        <v>157</v>
      </c>
      <c r="B2" s="34" t="s">
        <v>233</v>
      </c>
      <c r="C2" s="115"/>
      <c r="D2" s="114"/>
    </row>
    <row r="3" spans="1:4" s="79" customFormat="1" ht="57">
      <c r="A3" s="101" t="s">
        <v>159</v>
      </c>
      <c r="B3" s="35" t="s">
        <v>235</v>
      </c>
      <c r="C3" s="116" t="s">
        <v>22</v>
      </c>
      <c r="D3" s="114"/>
    </row>
    <row r="4" spans="1:4" s="79" customFormat="1" ht="114">
      <c r="A4" s="101" t="s">
        <v>35</v>
      </c>
      <c r="B4" s="35" t="s">
        <v>235</v>
      </c>
      <c r="C4" s="102" t="s">
        <v>21</v>
      </c>
    </row>
    <row r="5" spans="1:4" s="79" customFormat="1" ht="42.75">
      <c r="A5" s="103" t="str">
        <f>'Assessment Item List'!B1</f>
        <v>Security Requirements (Major Category)</v>
      </c>
      <c r="B5" s="104" t="str">
        <f>'Assessment Item List'!B6</f>
        <v xml:space="preserve">2. Managing vulnerability reports
</v>
      </c>
      <c r="C5" s="117"/>
      <c r="D5" s="114"/>
    </row>
    <row r="6" spans="1:4" s="79" customFormat="1" ht="85.5">
      <c r="A6" s="103" t="str">
        <f>'Assessment Item List'!C1</f>
        <v xml:space="preserve"> Security Requirements</v>
      </c>
      <c r="B6" s="10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C6" s="117"/>
      <c r="D6" s="114"/>
    </row>
    <row r="7" spans="1:4" s="79" customFormat="1" ht="99.75">
      <c r="A7" s="105" t="str">
        <f>'Assessment Item List'!D1</f>
        <v>STAR-1 Conformance Requirement</v>
      </c>
      <c r="B7" s="106"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C7" s="117"/>
      <c r="D7" s="114"/>
    </row>
    <row r="8" spans="1:4" s="79" customFormat="1" ht="57">
      <c r="A8" s="107" t="str">
        <f>'Assessment Item List'!E1</f>
        <v>Conditions for being Not Applicable (NA) and Supplementary Explanation</v>
      </c>
      <c r="B8" s="108" t="str">
        <f>'Assessment Item List'!E6</f>
        <v xml:space="preserve">[Conditions for being Not Applicable (NA)]
None
</v>
      </c>
      <c r="C8" s="117"/>
      <c r="D8" s="114"/>
    </row>
    <row r="9" spans="1:4" s="79" customFormat="1" ht="57">
      <c r="A9" s="109" t="str">
        <f>'Assessment Item List'!F1</f>
        <v>Assessment Method</v>
      </c>
      <c r="B9" s="110" t="str">
        <f>'Assessment Item List'!F6</f>
        <v xml:space="preserve">	Document assessment: subject 
It shall be assessed that the vulnerability disclosure policies are clearly stated on IoT product websites or the other user-accessible media.
	Device check: None
</v>
      </c>
      <c r="C9" s="117"/>
      <c r="D9" s="114"/>
    </row>
    <row r="10" spans="1:4" s="79" customFormat="1" ht="234" customHeight="1">
      <c r="A10" s="201" t="str">
        <f>'Assessment Item List'!G1</f>
        <v>STAR-1 Assessment Guide</v>
      </c>
      <c r="B10" s="202" t="str">
        <f>'Assessment Item List'!G6</f>
        <v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v>
      </c>
      <c r="C10" s="117"/>
      <c r="D10" s="114"/>
    </row>
    <row r="11" spans="1:4" ht="234" customHeight="1">
      <c r="A11" s="174"/>
      <c r="B11" s="203"/>
    </row>
  </sheetData>
  <sheetProtection algorithmName="SHA-512" hashValue="hM89r7mH0ojw08T7pWah5TCEnXDofbLgpKuR2rDBP9luMo6IGjsZXH2ewe0WXlyRgKTtH96pzYMdh21nPX2QHA==" saltValue="/CkVjhahR7UKbIGkgGimx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55E2E7-407C-4D3B-B444-879DFE5959E5}">
          <x14:formula1>
            <xm:f>Selections!$A$15</xm:f>
          </x14:formula1>
          <xm:sqref>B2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629F3-5F34-4C7A-84D5-A4AF51EDCF01}">
  <sheetPr>
    <tabColor theme="8" tint="0.79998168889431442"/>
    <pageSetUpPr fitToPage="1"/>
  </sheetPr>
  <dimension ref="A1:D10"/>
  <sheetViews>
    <sheetView workbookViewId="0">
      <selection activeCell="B5" sqref="B5"/>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List'!A7</f>
        <v>S1.1-06</v>
      </c>
      <c r="C1" s="113"/>
      <c r="D1" s="114"/>
    </row>
    <row r="2" spans="1:4" s="79" customFormat="1">
      <c r="A2" s="101" t="s">
        <v>157</v>
      </c>
      <c r="B2" s="129"/>
      <c r="C2" s="115"/>
      <c r="D2" s="114"/>
    </row>
    <row r="3" spans="1:4" s="79" customFormat="1" ht="57">
      <c r="A3" s="101" t="s">
        <v>159</v>
      </c>
      <c r="B3" s="130"/>
      <c r="C3" s="116" t="s">
        <v>22</v>
      </c>
      <c r="D3" s="114"/>
    </row>
    <row r="4" spans="1:4" s="79" customFormat="1" ht="114">
      <c r="A4" s="101" t="s">
        <v>35</v>
      </c>
      <c r="B4" s="130"/>
      <c r="C4" s="102" t="s">
        <v>21</v>
      </c>
    </row>
    <row r="5" spans="1:4" s="79" customFormat="1" ht="42.75">
      <c r="A5" s="103" t="str">
        <f>'Assessment Item List'!B1</f>
        <v>Security Requirements (Major Category)</v>
      </c>
      <c r="B5" s="104" t="str">
        <f>'Assessment Item List'!B7</f>
        <v xml:space="preserve">3. Keep software updated
</v>
      </c>
      <c r="C5" s="117"/>
      <c r="D5" s="114"/>
    </row>
    <row r="6" spans="1:4" s="79" customFormat="1" ht="42.75">
      <c r="A6" s="103" t="str">
        <f>'Assessment Item List'!C1</f>
        <v xml:space="preserve"> Security Requirements</v>
      </c>
      <c r="B6" s="104" t="str">
        <f>'Assessment Item List'!C7</f>
        <v xml:space="preserve">3-1. Particular software components included in products shall be updateable.
3-2. When the device is not a constrained device, it shall have an update mechanism for the secure installation of updates.
</v>
      </c>
      <c r="C6" s="117"/>
      <c r="D6" s="114"/>
    </row>
    <row r="7" spans="1:4" s="79" customFormat="1" ht="185.25">
      <c r="A7" s="105" t="str">
        <f>'Assessment Item List'!D1</f>
        <v>STAR-1 Conformance Requirement</v>
      </c>
      <c r="B7" s="106"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7"/>
      <c r="D7" s="114"/>
    </row>
    <row r="8" spans="1:4" s="79" customFormat="1" ht="57">
      <c r="A8" s="107" t="str">
        <f>'Assessment Item List'!E1</f>
        <v>Conditions for being Not Applicable (NA) and Supplementary Explanation</v>
      </c>
      <c r="B8" s="108" t="str">
        <f>'Assessment Item List'!E7</f>
        <v xml:space="preserve">[Conditions for being Not Applicable (NA)]
None
</v>
      </c>
      <c r="C8" s="117"/>
      <c r="D8" s="114"/>
    </row>
    <row r="9" spans="1:4" s="79" customFormat="1" ht="57">
      <c r="A9" s="109" t="str">
        <f>'Assessment Item List'!F1</f>
        <v>Assessment Method</v>
      </c>
      <c r="B9" s="110" t="str">
        <f>'Assessment Item List'!F7</f>
        <v xml:space="preserve">	Document assessment: None
	Device check: subject
It shall be assessed the update functions for software components included in the target IoT products by device check.
</v>
      </c>
      <c r="C9" s="117"/>
      <c r="D9" s="114"/>
    </row>
    <row r="10" spans="1:4" s="79" customFormat="1" ht="228">
      <c r="A10" s="109" t="str">
        <f>'Assessment Item List'!G1</f>
        <v>STAR-1 Assessment Guide</v>
      </c>
      <c r="B10" s="110" t="str">
        <f>'Assessment Item List'!G7</f>
        <v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v>
      </c>
      <c r="C10" s="117"/>
      <c r="D10" s="114"/>
    </row>
  </sheetData>
  <sheetProtection algorithmName="SHA-512" hashValue="lV4ZHnKVrZZseWUw6foC3etOsbo+MOmzO2eLww154wqTc9xVZwt4b34A79ku3HWdyViziExx3aa3sp1e9quGew==" saltValue="SpFMDiwv/rzay/rpssbwP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8D2692-BA60-411A-9794-CFDE9EE1161B}">
          <x14:formula1>
            <xm:f>Selections!$A$12:$A$14</xm:f>
          </x14:formula1>
          <xm:sqref>B2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Introduction</vt:lpstr>
      <vt:lpstr>Assessment Result</vt:lpstr>
      <vt:lpstr>Assessment Result for Public</vt:lpstr>
      <vt:lpstr>#1</vt:lpstr>
      <vt:lpstr>#2</vt:lpstr>
      <vt:lpstr>#3</vt:lpstr>
      <vt:lpstr>#4</vt:lpstr>
      <vt:lpstr>#5</vt:lpstr>
      <vt:lpstr>#6</vt:lpstr>
      <vt:lpstr>#7</vt:lpstr>
      <vt:lpstr>#8</vt:lpstr>
      <vt:lpstr>#9</vt:lpstr>
      <vt:lpstr>#10</vt:lpstr>
      <vt:lpstr>#11</vt:lpstr>
      <vt:lpstr>#12</vt:lpstr>
      <vt:lpstr>#13</vt:lpstr>
      <vt:lpstr>#14</vt:lpstr>
      <vt:lpstr>#15</vt:lpstr>
      <vt:lpstr>#16</vt:lpstr>
      <vt:lpstr>Terms</vt:lpstr>
      <vt:lpstr>Assessment Item List</vt:lpstr>
      <vt:lpstr>Selections</vt:lpstr>
      <vt:lpstr>'#1'!Print_Area</vt:lpstr>
      <vt:lpstr>'#10'!Print_Area</vt:lpstr>
      <vt:lpstr>'#11'!Print_Area</vt:lpstr>
      <vt:lpstr>'#12'!Print_Area</vt:lpstr>
      <vt:lpstr>'#13'!Print_Area</vt:lpstr>
      <vt:lpstr>'#14'!Print_Area</vt:lpstr>
      <vt:lpstr>'#15'!Print_Area</vt:lpstr>
      <vt:lpstr>'#16'!Print_Area</vt:lpstr>
      <vt:lpstr>'#2'!Print_Area</vt:lpstr>
      <vt:lpstr>'#3'!Print_Area</vt:lpstr>
      <vt:lpstr>'#4'!Print_Area</vt:lpstr>
      <vt:lpstr>'#5'!Print_Area</vt:lpstr>
      <vt:lpstr>'#6'!Print_Area</vt:lpstr>
      <vt:lpstr>'#7'!Print_Area</vt:lpstr>
      <vt:lpstr>'#8'!Print_Area</vt:lpstr>
      <vt:lpstr>'#9'!Print_Area</vt:lpstr>
      <vt:lpstr>'Assessment Result'!Print_Area</vt:lpstr>
      <vt:lpstr>'Assessment Result for Public'!Print_Area</vt:lpstr>
      <vt:lpstr>Introduction!Print_Area</vt:lpstr>
      <vt:lpstr>Terms!Print_Area</vt:lpstr>
      <vt:lpstr>'Assessment Result'!Print_Titles</vt:lpstr>
      <vt:lpstr>'Assessment Result for Public'!Print_Titles</vt:lpstr>
      <vt:lpstr>Terms!Print_Titles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Labeling Scheme based on Japan Cyber-Security Technical Assessment Requirements (JC-STAR) STAR-1 Checklist</dc:title>
  <dc:creator/>
  <cp:lastModifiedBy/>
  <dcterms:created xsi:type="dcterms:W3CDTF">2024-02-27T03:45:11Z</dcterms:created>
  <dcterms:modified xsi:type="dcterms:W3CDTF">2026-05-27T13:23:05Z</dcterms:modified>
</cp:coreProperties>
</file>