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filterPrivacy="1" codeName="ThisWorkbook"/>
  <xr:revisionPtr revIDLastSave="0" documentId="13_ncr:1_{5229B345-215A-4348-A3CF-E9003E0F3974}" xr6:coauthVersionLast="47" xr6:coauthVersionMax="47" xr10:uidLastSave="{00000000-0000-0000-0000-000000000000}"/>
  <bookViews>
    <workbookView xWindow="28680" yWindow="-120" windowWidth="29040" windowHeight="15840" tabRatio="792" xr2:uid="{00000000-000D-0000-FFFF-FFFF00000000}"/>
  </bookViews>
  <sheets>
    <sheet name="脅威表_ブランク_fix" sheetId="113" r:id="rId1"/>
    <sheet name="まとめ_脅威_fix" sheetId="114" r:id="rId2"/>
    <sheet name="まとめ_脆弱性レベル_fix" sheetId="115" r:id="rId3"/>
    <sheet name="まとめ_リスク値_fix" sheetId="116" r:id="rId4"/>
    <sheet name="まとめ_リスク値_比較" sheetId="126" r:id="rId5"/>
    <sheet name="まとめ_脅威_外部サービス追加前" sheetId="124" r:id="rId6"/>
    <sheet name="まとめ_リスク値_外部サービス追加前" sheetId="125" r:id="rId7"/>
    <sheet name="1.HMI(発電)" sheetId="119" r:id="rId8"/>
    <sheet name="2.制御ネットワーク(発電)" sheetId="120" r:id="rId9"/>
    <sheet name="3.制御サーバー(発電)" sheetId="118" r:id="rId10"/>
    <sheet name="4.コントローラー(発電)" sheetId="121" r:id="rId11"/>
    <sheet name="5.FW(発電)" sheetId="122" r:id="rId12"/>
    <sheet name="6.VPN(発電)" sheetId="123" r:id="rId13"/>
    <sheet name="14.IoTデバイス" sheetId="110" state="hidden" r:id="rId14"/>
    <sheet name="15.無線ゲートウェイ" sheetId="111" state="hidden" r:id="rId15"/>
    <sheet name="16.無線機器" sheetId="112" state="hidden" r:id="rId16"/>
    <sheet name="1.監視端末" sheetId="90" state="hidden" r:id="rId17"/>
    <sheet name="2.FW" sheetId="91" state="hidden" r:id="rId18"/>
    <sheet name="3.DMZ" sheetId="92" state="hidden" r:id="rId19"/>
    <sheet name="4.データヒストリアン(中継)" sheetId="93" state="hidden" r:id="rId20"/>
    <sheet name="5.データヒストリアン" sheetId="94" state="hidden" r:id="rId21"/>
    <sheet name="6.制御NW(情)" sheetId="95" state="hidden" r:id="rId22"/>
    <sheet name="7.EWS" sheetId="96" state="hidden" r:id="rId23"/>
    <sheet name="8.制御サーバ" sheetId="97" state="hidden" r:id="rId24"/>
    <sheet name="9.HMI(操作端末)" sheetId="98" state="hidden" r:id="rId25"/>
    <sheet name="10.制御ネットワーク(フィールド側)" sheetId="99" state="hidden" r:id="rId26"/>
    <sheet name="11.フィールドネットワーク" sheetId="100" state="hidden" r:id="rId27"/>
    <sheet name="12.コントローラマスター" sheetId="101" state="hidden" r:id="rId28"/>
    <sheet name="13.コントローラスレーブ" sheetId="102" state="hidden" r:id="rId29"/>
    <sheet name="脅威表（ブランク）" sheetId="86" state="hidden" r:id="rId30"/>
    <sheet name="まとめ_脅威" sheetId="104" state="hidden" r:id="rId31"/>
    <sheet name="まとめ_脆弱性レベル" sheetId="105" state="hidden" r:id="rId32"/>
    <sheet name="まとめ_リスク値" sheetId="106" state="hidden" r:id="rId33"/>
  </sheets>
  <definedNames>
    <definedName name="_xlnm.Print_Area" localSheetId="32">まとめ_リスク値!$B$1:$O$29</definedName>
    <definedName name="_xlnm.Print_Area" localSheetId="30">まとめ_脅威!$B$1:$O$29</definedName>
    <definedName name="_xlnm.Print_Area" localSheetId="31">まとめ_脆弱性レベル!$B$1:$O$29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" i="126" l="1"/>
  <c r="A15" i="126"/>
  <c r="A16" i="126"/>
  <c r="A17" i="126"/>
  <c r="A18" i="126"/>
  <c r="A19" i="126"/>
  <c r="A20" i="126"/>
  <c r="A21" i="126"/>
  <c r="A22" i="126"/>
  <c r="A23" i="126"/>
  <c r="A24" i="126"/>
  <c r="A25" i="126"/>
  <c r="A26" i="126"/>
  <c r="A27" i="126"/>
  <c r="A28" i="126"/>
  <c r="A29" i="126"/>
  <c r="A30" i="126"/>
  <c r="A31" i="126"/>
  <c r="A32" i="126"/>
  <c r="A33" i="126"/>
  <c r="A34" i="126"/>
  <c r="A13" i="126"/>
  <c r="A34" i="125"/>
  <c r="A33" i="125"/>
  <c r="A32" i="125"/>
  <c r="A31" i="125"/>
  <c r="A30" i="125"/>
  <c r="A29" i="125"/>
  <c r="A28" i="125"/>
  <c r="A27" i="125"/>
  <c r="A26" i="125"/>
  <c r="A25" i="125"/>
  <c r="A24" i="125"/>
  <c r="A23" i="125"/>
  <c r="A22" i="125"/>
  <c r="A21" i="125"/>
  <c r="A20" i="125"/>
  <c r="A19" i="125"/>
  <c r="A18" i="125"/>
  <c r="A17" i="125"/>
  <c r="A16" i="125"/>
  <c r="A15" i="125"/>
  <c r="A14" i="125"/>
  <c r="A13" i="125"/>
  <c r="A15" i="116" l="1"/>
  <c r="A16" i="116"/>
  <c r="A17" i="116"/>
  <c r="A18" i="116"/>
  <c r="A19" i="116"/>
  <c r="A20" i="116"/>
  <c r="A21" i="116"/>
  <c r="A22" i="116"/>
  <c r="A23" i="116"/>
  <c r="A24" i="116"/>
  <c r="A25" i="116"/>
  <c r="A26" i="116"/>
  <c r="A27" i="116"/>
  <c r="A28" i="116"/>
  <c r="A29" i="116"/>
  <c r="A30" i="116"/>
  <c r="A31" i="116"/>
  <c r="A32" i="116"/>
  <c r="A33" i="116"/>
  <c r="A34" i="116"/>
  <c r="A14" i="116"/>
  <c r="A13" i="116"/>
  <c r="A12" i="115"/>
  <c r="A13" i="115"/>
  <c r="A14" i="115"/>
  <c r="A15" i="115"/>
  <c r="A16" i="115"/>
  <c r="A17" i="115"/>
  <c r="A18" i="115"/>
  <c r="A19" i="115"/>
  <c r="A20" i="115"/>
  <c r="A21" i="115"/>
  <c r="A22" i="115"/>
  <c r="A23" i="115"/>
  <c r="A24" i="115"/>
  <c r="A25" i="115"/>
  <c r="A26" i="115"/>
  <c r="A27" i="115"/>
  <c r="A28" i="115"/>
  <c r="A29" i="115"/>
  <c r="A30" i="115"/>
  <c r="A31" i="115"/>
  <c r="A11" i="115"/>
  <c r="A10" i="115"/>
  <c r="A11" i="113" l="1"/>
  <c r="A12" i="113"/>
  <c r="A13" i="113"/>
  <c r="A14" i="113"/>
  <c r="A15" i="113"/>
  <c r="A16" i="113"/>
  <c r="A17" i="113"/>
  <c r="A18" i="113"/>
  <c r="A19" i="113"/>
  <c r="A20" i="113"/>
  <c r="A21" i="113"/>
  <c r="A22" i="113"/>
  <c r="A23" i="113"/>
  <c r="A24" i="113"/>
  <c r="A25" i="113"/>
  <c r="A26" i="113"/>
  <c r="A27" i="113"/>
  <c r="A28" i="113"/>
  <c r="A29" i="113"/>
  <c r="A30" i="113"/>
  <c r="A10" i="113"/>
  <c r="A9" i="113"/>
  <c r="P9" i="106" l="1"/>
  <c r="P9" i="104"/>
  <c r="R29" i="106"/>
  <c r="Q29" i="106"/>
  <c r="R28" i="106"/>
  <c r="Q28" i="106"/>
  <c r="R27" i="106"/>
  <c r="Q27" i="106"/>
  <c r="R26" i="106"/>
  <c r="Q26" i="106"/>
  <c r="R25" i="106"/>
  <c r="Q25" i="106"/>
  <c r="R24" i="106"/>
  <c r="Q24" i="106"/>
  <c r="R23" i="106"/>
  <c r="Q23" i="106"/>
  <c r="R22" i="106"/>
  <c r="Q22" i="106"/>
  <c r="R21" i="106"/>
  <c r="Q21" i="106"/>
  <c r="R20" i="106"/>
  <c r="Q20" i="106"/>
  <c r="R19" i="106"/>
  <c r="Q19" i="106"/>
  <c r="R18" i="106"/>
  <c r="Q18" i="106"/>
  <c r="R17" i="106"/>
  <c r="Q17" i="106"/>
  <c r="R16" i="106"/>
  <c r="Q16" i="106"/>
  <c r="R15" i="106"/>
  <c r="Q15" i="106"/>
  <c r="R14" i="106"/>
  <c r="Q14" i="106"/>
  <c r="R13" i="106"/>
  <c r="Q13" i="106"/>
  <c r="R12" i="106"/>
  <c r="Q12" i="106"/>
  <c r="R11" i="106"/>
  <c r="Q11" i="106"/>
  <c r="R10" i="106"/>
  <c r="Q10" i="106"/>
  <c r="R9" i="106"/>
  <c r="Q9" i="106"/>
  <c r="R8" i="106"/>
  <c r="Q8" i="106"/>
  <c r="P8" i="106"/>
  <c r="R29" i="105"/>
  <c r="Q29" i="105"/>
  <c r="R28" i="105"/>
  <c r="Q28" i="105"/>
  <c r="R27" i="105"/>
  <c r="Q27" i="105"/>
  <c r="R26" i="105"/>
  <c r="Q26" i="105"/>
  <c r="R25" i="105"/>
  <c r="Q25" i="105"/>
  <c r="R24" i="105"/>
  <c r="Q24" i="105"/>
  <c r="R23" i="105"/>
  <c r="Q23" i="105"/>
  <c r="R22" i="105"/>
  <c r="Q22" i="105"/>
  <c r="R21" i="105"/>
  <c r="Q21" i="105"/>
  <c r="R20" i="105"/>
  <c r="Q20" i="105"/>
  <c r="R19" i="105"/>
  <c r="Q19" i="105"/>
  <c r="R18" i="105"/>
  <c r="Q18" i="105"/>
  <c r="R17" i="105"/>
  <c r="Q17" i="105"/>
  <c r="R16" i="105"/>
  <c r="Q16" i="105"/>
  <c r="R15" i="105"/>
  <c r="Q15" i="105"/>
  <c r="R14" i="105"/>
  <c r="Q14" i="105"/>
  <c r="R13" i="105"/>
  <c r="Q13" i="105"/>
  <c r="R12" i="105"/>
  <c r="Q12" i="105"/>
  <c r="R11" i="105"/>
  <c r="Q11" i="105"/>
  <c r="R10" i="105"/>
  <c r="Q10" i="105"/>
  <c r="R9" i="105"/>
  <c r="Q9" i="105"/>
  <c r="P9" i="105"/>
  <c r="R8" i="105"/>
  <c r="Q8" i="105"/>
  <c r="P8" i="105"/>
  <c r="R29" i="104"/>
  <c r="R28" i="104"/>
  <c r="R27" i="104"/>
  <c r="R26" i="104"/>
  <c r="R25" i="104"/>
  <c r="R24" i="104"/>
  <c r="R23" i="104"/>
  <c r="R22" i="104"/>
  <c r="R21" i="104"/>
  <c r="R20" i="104"/>
  <c r="R19" i="104"/>
  <c r="R18" i="104"/>
  <c r="R17" i="104"/>
  <c r="R16" i="104"/>
  <c r="R15" i="104"/>
  <c r="R14" i="104"/>
  <c r="R13" i="104"/>
  <c r="R12" i="104"/>
  <c r="R11" i="104"/>
  <c r="R10" i="104"/>
  <c r="R9" i="104"/>
  <c r="R8" i="104"/>
  <c r="Q29" i="104"/>
  <c r="Q28" i="104"/>
  <c r="Q27" i="104"/>
  <c r="Q26" i="104"/>
  <c r="Q25" i="104"/>
  <c r="Q24" i="104"/>
  <c r="Q23" i="104"/>
  <c r="Q22" i="104"/>
  <c r="Q21" i="104"/>
  <c r="Q20" i="104"/>
  <c r="Q19" i="104"/>
  <c r="Q18" i="104"/>
  <c r="Q17" i="104"/>
  <c r="Q16" i="104"/>
  <c r="Q15" i="104"/>
  <c r="Q14" i="104"/>
  <c r="Q13" i="104"/>
  <c r="Q12" i="104"/>
  <c r="Q11" i="104"/>
  <c r="Q10" i="104"/>
  <c r="Q9" i="104"/>
  <c r="Q8" i="104"/>
  <c r="P8" i="104"/>
  <c r="N29" i="104"/>
  <c r="N28" i="104"/>
  <c r="N27" i="104"/>
  <c r="N26" i="104"/>
  <c r="N25" i="104"/>
  <c r="N24" i="104"/>
  <c r="N23" i="104"/>
  <c r="N22" i="104"/>
  <c r="N21" i="104"/>
  <c r="N20" i="104"/>
  <c r="N19" i="104"/>
  <c r="N18" i="104"/>
  <c r="N17" i="104"/>
  <c r="N16" i="104"/>
  <c r="N15" i="104"/>
  <c r="N14" i="104"/>
  <c r="N13" i="104"/>
  <c r="N12" i="104"/>
  <c r="N11" i="104"/>
  <c r="N10" i="104"/>
  <c r="N9" i="104"/>
  <c r="N8" i="104"/>
  <c r="P29" i="106" l="1"/>
  <c r="P27" i="106"/>
  <c r="P25" i="106"/>
  <c r="P23" i="106"/>
  <c r="P21" i="106"/>
  <c r="P19" i="106"/>
  <c r="P17" i="106"/>
  <c r="P15" i="106"/>
  <c r="P13" i="106"/>
  <c r="P11" i="106"/>
  <c r="P29" i="105"/>
  <c r="P27" i="105"/>
  <c r="P25" i="105"/>
  <c r="P23" i="105"/>
  <c r="P21" i="105"/>
  <c r="P19" i="105"/>
  <c r="P17" i="105"/>
  <c r="P15" i="105"/>
  <c r="P13" i="105"/>
  <c r="P11" i="105"/>
  <c r="P29" i="104"/>
  <c r="P27" i="104"/>
  <c r="P25" i="104"/>
  <c r="P23" i="104"/>
  <c r="P21" i="104"/>
  <c r="P19" i="104"/>
  <c r="P17" i="104"/>
  <c r="P15" i="104"/>
  <c r="P13" i="104"/>
  <c r="P11" i="104"/>
  <c r="P28" i="106"/>
  <c r="P26" i="106"/>
  <c r="P24" i="106"/>
  <c r="P22" i="106"/>
  <c r="P20" i="106"/>
  <c r="P18" i="106"/>
  <c r="P16" i="106"/>
  <c r="P14" i="106"/>
  <c r="P12" i="106"/>
  <c r="P10" i="106"/>
  <c r="P28" i="105"/>
  <c r="P26" i="105"/>
  <c r="P24" i="105"/>
  <c r="P22" i="105"/>
  <c r="P20" i="105"/>
  <c r="P18" i="105"/>
  <c r="P16" i="105"/>
  <c r="P14" i="105"/>
  <c r="P12" i="105"/>
  <c r="P10" i="105"/>
  <c r="P28" i="104"/>
  <c r="P26" i="104"/>
  <c r="P24" i="104"/>
  <c r="P22" i="104"/>
  <c r="P20" i="104"/>
  <c r="P18" i="104"/>
  <c r="P16" i="104"/>
  <c r="P14" i="104"/>
  <c r="P12" i="104"/>
  <c r="P10" i="104"/>
  <c r="Q30" i="86" l="1"/>
  <c r="Q29" i="86"/>
  <c r="Q28" i="86"/>
  <c r="Q26" i="86"/>
  <c r="Q25" i="86"/>
  <c r="O30" i="86"/>
  <c r="O29" i="86"/>
  <c r="O28" i="86"/>
  <c r="O27" i="86"/>
  <c r="O26" i="86"/>
  <c r="O25" i="86"/>
  <c r="O29" i="106"/>
  <c r="N29" i="106"/>
  <c r="M29" i="106"/>
  <c r="K29" i="106"/>
  <c r="J29" i="106"/>
  <c r="I29" i="106"/>
  <c r="H29" i="106"/>
  <c r="G29" i="106"/>
  <c r="F29" i="106"/>
  <c r="E29" i="106"/>
  <c r="D29" i="106"/>
  <c r="O28" i="106"/>
  <c r="N28" i="106"/>
  <c r="M28" i="106"/>
  <c r="K28" i="106"/>
  <c r="J28" i="106"/>
  <c r="I28" i="106"/>
  <c r="H28" i="106"/>
  <c r="G28" i="106"/>
  <c r="F28" i="106"/>
  <c r="E28" i="106"/>
  <c r="D28" i="106"/>
  <c r="O27" i="106"/>
  <c r="N27" i="106"/>
  <c r="M27" i="106"/>
  <c r="K27" i="106"/>
  <c r="J27" i="106"/>
  <c r="I27" i="106"/>
  <c r="H27" i="106"/>
  <c r="G27" i="106"/>
  <c r="F27" i="106"/>
  <c r="E27" i="106"/>
  <c r="D27" i="106"/>
  <c r="O26" i="106"/>
  <c r="N26" i="106"/>
  <c r="M26" i="106"/>
  <c r="L26" i="106"/>
  <c r="K26" i="106"/>
  <c r="J26" i="106"/>
  <c r="I26" i="106"/>
  <c r="H26" i="106"/>
  <c r="G26" i="106"/>
  <c r="F26" i="106"/>
  <c r="E26" i="106"/>
  <c r="D26" i="106"/>
  <c r="O25" i="106"/>
  <c r="N25" i="106"/>
  <c r="M25" i="106"/>
  <c r="K25" i="106"/>
  <c r="J25" i="106"/>
  <c r="I25" i="106"/>
  <c r="H25" i="106"/>
  <c r="G25" i="106"/>
  <c r="F25" i="106"/>
  <c r="E25" i="106"/>
  <c r="D25" i="106"/>
  <c r="O24" i="106"/>
  <c r="N24" i="106"/>
  <c r="M24" i="106"/>
  <c r="K24" i="106"/>
  <c r="J24" i="106"/>
  <c r="I24" i="106"/>
  <c r="H24" i="106"/>
  <c r="G24" i="106"/>
  <c r="F24" i="106"/>
  <c r="E24" i="106"/>
  <c r="D24" i="106"/>
  <c r="O23" i="106"/>
  <c r="N23" i="106"/>
  <c r="M23" i="106"/>
  <c r="L23" i="106"/>
  <c r="K23" i="106"/>
  <c r="J23" i="106"/>
  <c r="I23" i="106"/>
  <c r="H23" i="106"/>
  <c r="G23" i="106"/>
  <c r="F23" i="106"/>
  <c r="E23" i="106"/>
  <c r="D23" i="106"/>
  <c r="O22" i="106"/>
  <c r="N22" i="106"/>
  <c r="M22" i="106"/>
  <c r="L22" i="106"/>
  <c r="K22" i="106"/>
  <c r="J22" i="106"/>
  <c r="I22" i="106"/>
  <c r="H22" i="106"/>
  <c r="G22" i="106"/>
  <c r="F22" i="106"/>
  <c r="E22" i="106"/>
  <c r="D22" i="106"/>
  <c r="O21" i="106"/>
  <c r="N21" i="106"/>
  <c r="M21" i="106"/>
  <c r="L21" i="106"/>
  <c r="K21" i="106"/>
  <c r="J21" i="106"/>
  <c r="I21" i="106"/>
  <c r="H21" i="106"/>
  <c r="G21" i="106"/>
  <c r="F21" i="106"/>
  <c r="E21" i="106"/>
  <c r="D21" i="106"/>
  <c r="O20" i="106"/>
  <c r="N20" i="106"/>
  <c r="M20" i="106"/>
  <c r="L20" i="106"/>
  <c r="K20" i="106"/>
  <c r="J20" i="106"/>
  <c r="I20" i="106"/>
  <c r="H20" i="106"/>
  <c r="G20" i="106"/>
  <c r="F20" i="106"/>
  <c r="E20" i="106"/>
  <c r="D20" i="106"/>
  <c r="O19" i="106"/>
  <c r="N19" i="106"/>
  <c r="M19" i="106"/>
  <c r="L19" i="106"/>
  <c r="K19" i="106"/>
  <c r="J19" i="106"/>
  <c r="I19" i="106"/>
  <c r="H19" i="106"/>
  <c r="G19" i="106"/>
  <c r="F19" i="106"/>
  <c r="E19" i="106"/>
  <c r="D19" i="106"/>
  <c r="O18" i="106"/>
  <c r="N18" i="106"/>
  <c r="M18" i="106"/>
  <c r="L18" i="106"/>
  <c r="K18" i="106"/>
  <c r="J18" i="106"/>
  <c r="I18" i="106"/>
  <c r="H18" i="106"/>
  <c r="G18" i="106"/>
  <c r="F18" i="106"/>
  <c r="E18" i="106"/>
  <c r="D18" i="106"/>
  <c r="O17" i="106"/>
  <c r="N17" i="106"/>
  <c r="M17" i="106"/>
  <c r="L17" i="106"/>
  <c r="K17" i="106"/>
  <c r="J17" i="106"/>
  <c r="I17" i="106"/>
  <c r="H17" i="106"/>
  <c r="G17" i="106"/>
  <c r="F17" i="106"/>
  <c r="E17" i="106"/>
  <c r="D17" i="106"/>
  <c r="O16" i="106"/>
  <c r="N16" i="106"/>
  <c r="M16" i="106"/>
  <c r="L16" i="106"/>
  <c r="K16" i="106"/>
  <c r="J16" i="106"/>
  <c r="I16" i="106"/>
  <c r="H16" i="106"/>
  <c r="G16" i="106"/>
  <c r="F16" i="106"/>
  <c r="E16" i="106"/>
  <c r="D16" i="106"/>
  <c r="O15" i="106"/>
  <c r="N15" i="106"/>
  <c r="M15" i="106"/>
  <c r="L15" i="106"/>
  <c r="K15" i="106"/>
  <c r="J15" i="106"/>
  <c r="I15" i="106"/>
  <c r="H15" i="106"/>
  <c r="G15" i="106"/>
  <c r="F15" i="106"/>
  <c r="E15" i="106"/>
  <c r="D15" i="106"/>
  <c r="O14" i="106"/>
  <c r="N14" i="106"/>
  <c r="M14" i="106"/>
  <c r="L14" i="106"/>
  <c r="K14" i="106"/>
  <c r="J14" i="106"/>
  <c r="I14" i="106"/>
  <c r="H14" i="106"/>
  <c r="G14" i="106"/>
  <c r="F14" i="106"/>
  <c r="E14" i="106"/>
  <c r="D14" i="106"/>
  <c r="O13" i="106"/>
  <c r="N13" i="106"/>
  <c r="M13" i="106"/>
  <c r="L13" i="106"/>
  <c r="K13" i="106"/>
  <c r="J13" i="106"/>
  <c r="I13" i="106"/>
  <c r="H13" i="106"/>
  <c r="G13" i="106"/>
  <c r="F13" i="106"/>
  <c r="E13" i="106"/>
  <c r="D13" i="106"/>
  <c r="O12" i="106"/>
  <c r="N12" i="106"/>
  <c r="M12" i="106"/>
  <c r="L12" i="106"/>
  <c r="K12" i="106"/>
  <c r="J12" i="106"/>
  <c r="I12" i="106"/>
  <c r="H12" i="106"/>
  <c r="G12" i="106"/>
  <c r="F12" i="106"/>
  <c r="E12" i="106"/>
  <c r="D12" i="106"/>
  <c r="O11" i="106"/>
  <c r="N11" i="106"/>
  <c r="M11" i="106"/>
  <c r="L11" i="106"/>
  <c r="K11" i="106"/>
  <c r="J11" i="106"/>
  <c r="I11" i="106"/>
  <c r="H11" i="106"/>
  <c r="G11" i="106"/>
  <c r="F11" i="106"/>
  <c r="E11" i="106"/>
  <c r="D11" i="106"/>
  <c r="O10" i="106"/>
  <c r="N10" i="106"/>
  <c r="M10" i="106"/>
  <c r="L10" i="106"/>
  <c r="K10" i="106"/>
  <c r="J10" i="106"/>
  <c r="I10" i="106"/>
  <c r="H10" i="106"/>
  <c r="G10" i="106"/>
  <c r="F10" i="106"/>
  <c r="E10" i="106"/>
  <c r="D10" i="106"/>
  <c r="O9" i="106"/>
  <c r="N9" i="106"/>
  <c r="M9" i="106"/>
  <c r="L9" i="106"/>
  <c r="K9" i="106"/>
  <c r="J9" i="106"/>
  <c r="I9" i="106"/>
  <c r="H9" i="106"/>
  <c r="G9" i="106"/>
  <c r="F9" i="106"/>
  <c r="E9" i="106"/>
  <c r="D9" i="106"/>
  <c r="N8" i="106"/>
  <c r="M8" i="106"/>
  <c r="L8" i="106"/>
  <c r="K8" i="106"/>
  <c r="J8" i="106"/>
  <c r="I8" i="106"/>
  <c r="H8" i="106"/>
  <c r="G8" i="106"/>
  <c r="F8" i="106"/>
  <c r="E8" i="106"/>
  <c r="D8" i="106"/>
  <c r="O8" i="106"/>
  <c r="A29" i="106"/>
  <c r="A28" i="106"/>
  <c r="A27" i="106"/>
  <c r="A26" i="106"/>
  <c r="A25" i="106"/>
  <c r="A24" i="106"/>
  <c r="A23" i="106"/>
  <c r="A22" i="106"/>
  <c r="A21" i="106"/>
  <c r="A20" i="106"/>
  <c r="A19" i="106"/>
  <c r="A18" i="106"/>
  <c r="A17" i="106"/>
  <c r="A16" i="106"/>
  <c r="A15" i="106"/>
  <c r="A14" i="106"/>
  <c r="A13" i="106"/>
  <c r="A12" i="106"/>
  <c r="A11" i="106"/>
  <c r="A10" i="106"/>
  <c r="A9" i="106"/>
  <c r="A8" i="106"/>
  <c r="O29" i="105"/>
  <c r="N29" i="105"/>
  <c r="K29" i="105"/>
  <c r="J29" i="105"/>
  <c r="I29" i="105"/>
  <c r="G29" i="105"/>
  <c r="F29" i="105"/>
  <c r="D29" i="105"/>
  <c r="O28" i="105"/>
  <c r="N28" i="105"/>
  <c r="K28" i="105"/>
  <c r="J28" i="105"/>
  <c r="I28" i="105"/>
  <c r="G28" i="105"/>
  <c r="F28" i="105"/>
  <c r="D28" i="105"/>
  <c r="O27" i="105"/>
  <c r="N27" i="105"/>
  <c r="K27" i="105"/>
  <c r="J27" i="105"/>
  <c r="I27" i="105"/>
  <c r="G27" i="105"/>
  <c r="F27" i="105"/>
  <c r="D27" i="105"/>
  <c r="O26" i="105"/>
  <c r="N26" i="105"/>
  <c r="M26" i="105"/>
  <c r="L26" i="105"/>
  <c r="K26" i="105"/>
  <c r="J26" i="105"/>
  <c r="I26" i="105"/>
  <c r="H26" i="105"/>
  <c r="G26" i="105"/>
  <c r="F26" i="105"/>
  <c r="E26" i="105"/>
  <c r="D26" i="105"/>
  <c r="O25" i="105"/>
  <c r="N25" i="105"/>
  <c r="K25" i="105"/>
  <c r="J25" i="105"/>
  <c r="I25" i="105"/>
  <c r="G25" i="105"/>
  <c r="F25" i="105"/>
  <c r="D25" i="105"/>
  <c r="O24" i="105"/>
  <c r="N24" i="105"/>
  <c r="K24" i="105"/>
  <c r="J24" i="105"/>
  <c r="I24" i="105"/>
  <c r="G24" i="105"/>
  <c r="F24" i="105"/>
  <c r="D24" i="105"/>
  <c r="M23" i="105"/>
  <c r="M22" i="105"/>
  <c r="M21" i="105"/>
  <c r="M20" i="105"/>
  <c r="M19" i="105"/>
  <c r="M18" i="105"/>
  <c r="M17" i="105"/>
  <c r="M16" i="105"/>
  <c r="M15" i="105"/>
  <c r="M14" i="105"/>
  <c r="M13" i="105"/>
  <c r="M12" i="105"/>
  <c r="M11" i="105"/>
  <c r="M10" i="105"/>
  <c r="M9" i="105"/>
  <c r="M8" i="105"/>
  <c r="A29" i="105"/>
  <c r="A28" i="105"/>
  <c r="A27" i="105"/>
  <c r="A26" i="105"/>
  <c r="A25" i="105"/>
  <c r="A24" i="105"/>
  <c r="A23" i="105"/>
  <c r="A22" i="105"/>
  <c r="A21" i="105"/>
  <c r="A20" i="105"/>
  <c r="A19" i="105"/>
  <c r="A18" i="105"/>
  <c r="A17" i="105"/>
  <c r="A16" i="105"/>
  <c r="A15" i="105"/>
  <c r="A14" i="105"/>
  <c r="A13" i="105"/>
  <c r="A12" i="105"/>
  <c r="A11" i="105"/>
  <c r="A10" i="105"/>
  <c r="A9" i="105"/>
  <c r="A8" i="105"/>
  <c r="O24" i="104"/>
  <c r="O25" i="104"/>
  <c r="O26" i="104"/>
  <c r="O27" i="104"/>
  <c r="O28" i="104"/>
  <c r="O29" i="104"/>
  <c r="M9" i="104"/>
  <c r="M10" i="104"/>
  <c r="M11" i="104"/>
  <c r="M12" i="104"/>
  <c r="M13" i="104"/>
  <c r="M14" i="104"/>
  <c r="M15" i="104"/>
  <c r="M16" i="104"/>
  <c r="M17" i="104"/>
  <c r="M18" i="104"/>
  <c r="M19" i="104"/>
  <c r="M20" i="104"/>
  <c r="M21" i="104"/>
  <c r="M22" i="104"/>
  <c r="M23" i="104"/>
  <c r="M26" i="104"/>
  <c r="M8" i="104"/>
  <c r="L26" i="104"/>
  <c r="K24" i="104"/>
  <c r="K25" i="104"/>
  <c r="K26" i="104"/>
  <c r="K27" i="104"/>
  <c r="K28" i="104"/>
  <c r="K29" i="104"/>
  <c r="J24" i="104"/>
  <c r="J25" i="104"/>
  <c r="J26" i="104"/>
  <c r="J27" i="104"/>
  <c r="J28" i="104"/>
  <c r="J29" i="104"/>
  <c r="I24" i="104"/>
  <c r="I25" i="104"/>
  <c r="I26" i="104"/>
  <c r="I27" i="104"/>
  <c r="I28" i="104"/>
  <c r="I29" i="104"/>
  <c r="H26" i="104"/>
  <c r="G24" i="104"/>
  <c r="G25" i="104"/>
  <c r="G26" i="104"/>
  <c r="G27" i="104"/>
  <c r="G28" i="104"/>
  <c r="G29" i="104"/>
  <c r="F24" i="104"/>
  <c r="F25" i="104"/>
  <c r="F26" i="104"/>
  <c r="F27" i="104"/>
  <c r="F28" i="104"/>
  <c r="F29" i="104"/>
  <c r="E26" i="104"/>
  <c r="D24" i="104"/>
  <c r="D25" i="104"/>
  <c r="D26" i="104"/>
  <c r="D27" i="104"/>
  <c r="D28" i="104"/>
  <c r="D29" i="104"/>
  <c r="A9" i="104"/>
  <c r="A10" i="104"/>
  <c r="A11" i="104"/>
  <c r="A12" i="104"/>
  <c r="A13" i="104"/>
  <c r="A14" i="104"/>
  <c r="A15" i="104"/>
  <c r="A16" i="104"/>
  <c r="A17" i="104"/>
  <c r="A18" i="104"/>
  <c r="A19" i="104"/>
  <c r="A20" i="104"/>
  <c r="A21" i="104"/>
  <c r="A22" i="104"/>
  <c r="A23" i="104"/>
  <c r="A24" i="104"/>
  <c r="A25" i="104"/>
  <c r="A26" i="104"/>
  <c r="A27" i="104"/>
  <c r="A28" i="104"/>
  <c r="A29" i="104"/>
  <c r="A8" i="104"/>
  <c r="O23" i="104"/>
  <c r="O22" i="104"/>
  <c r="O21" i="104"/>
  <c r="O20" i="104"/>
  <c r="O19" i="104"/>
  <c r="O18" i="104"/>
  <c r="O17" i="104"/>
  <c r="O8" i="104"/>
  <c r="B67" i="102"/>
  <c r="B69" i="102" s="1"/>
  <c r="O21" i="105"/>
  <c r="B13" i="102"/>
  <c r="B16" i="102" s="1"/>
  <c r="N21" i="105"/>
  <c r="B67" i="101"/>
  <c r="B69" i="101" s="1"/>
  <c r="B13" i="101"/>
  <c r="B16" i="101" s="1"/>
  <c r="N8" i="105"/>
  <c r="S103" i="100"/>
  <c r="S102" i="100"/>
  <c r="S101" i="100"/>
  <c r="S100" i="100"/>
  <c r="M29" i="104"/>
  <c r="S99" i="100"/>
  <c r="S98" i="100"/>
  <c r="S97" i="100"/>
  <c r="S96" i="100"/>
  <c r="S95" i="100"/>
  <c r="M28" i="104"/>
  <c r="S94" i="100"/>
  <c r="S93" i="100"/>
  <c r="S92" i="100"/>
  <c r="S91" i="100"/>
  <c r="S90" i="100"/>
  <c r="M27" i="104"/>
  <c r="S89" i="100"/>
  <c r="S88" i="100"/>
  <c r="M25" i="104"/>
  <c r="M24" i="104"/>
  <c r="S38" i="100"/>
  <c r="S37" i="100"/>
  <c r="S36" i="100"/>
  <c r="S35" i="100"/>
  <c r="S34" i="100"/>
  <c r="S33" i="100"/>
  <c r="S32" i="100"/>
  <c r="S31" i="100"/>
  <c r="S30" i="100"/>
  <c r="S29" i="100"/>
  <c r="S28" i="100"/>
  <c r="S27" i="100"/>
  <c r="S26" i="100"/>
  <c r="S25" i="100"/>
  <c r="S24" i="100"/>
  <c r="S23" i="100"/>
  <c r="S22" i="100"/>
  <c r="S21" i="100"/>
  <c r="S20" i="100"/>
  <c r="S19" i="100"/>
  <c r="S18" i="100"/>
  <c r="S17" i="100"/>
  <c r="S16" i="100"/>
  <c r="S15" i="100"/>
  <c r="S14" i="100"/>
  <c r="S13" i="100"/>
  <c r="S12" i="100"/>
  <c r="S11" i="100"/>
  <c r="S10" i="100"/>
  <c r="S9" i="100"/>
  <c r="S8" i="100"/>
  <c r="S7" i="100"/>
  <c r="B67" i="100"/>
  <c r="B69" i="100" s="1"/>
  <c r="B13" i="100"/>
  <c r="B16" i="100" s="1"/>
  <c r="L28" i="104"/>
  <c r="L24" i="104"/>
  <c r="L22" i="104"/>
  <c r="L20" i="104"/>
  <c r="L18" i="104"/>
  <c r="L17" i="104"/>
  <c r="L16" i="104"/>
  <c r="L15" i="104"/>
  <c r="L14" i="104"/>
  <c r="L13" i="104"/>
  <c r="L12" i="104"/>
  <c r="L11" i="104"/>
  <c r="L10" i="104"/>
  <c r="L9" i="104"/>
  <c r="L8" i="104"/>
  <c r="B67" i="99"/>
  <c r="B69" i="99" s="1"/>
  <c r="B13" i="99"/>
  <c r="B16" i="99" s="1"/>
  <c r="L8" i="105"/>
  <c r="K23" i="104"/>
  <c r="K22" i="104"/>
  <c r="K21" i="105"/>
  <c r="K21" i="104"/>
  <c r="K20" i="104"/>
  <c r="K19" i="104"/>
  <c r="K18" i="104"/>
  <c r="K8" i="104"/>
  <c r="B67" i="98"/>
  <c r="B69" i="98" s="1"/>
  <c r="B13" i="98"/>
  <c r="B16" i="98" s="1"/>
  <c r="J23" i="104"/>
  <c r="J22" i="104"/>
  <c r="J21" i="104"/>
  <c r="J20" i="104"/>
  <c r="J19" i="104"/>
  <c r="J18" i="104"/>
  <c r="J17" i="104"/>
  <c r="J16" i="104"/>
  <c r="J15" i="104"/>
  <c r="J14" i="104"/>
  <c r="J13" i="104"/>
  <c r="J12" i="104"/>
  <c r="J11" i="104"/>
  <c r="J10" i="104"/>
  <c r="J9" i="104"/>
  <c r="J8" i="104"/>
  <c r="B67" i="97"/>
  <c r="B69" i="97" s="1"/>
  <c r="J21" i="105"/>
  <c r="B13" i="97"/>
  <c r="B16" i="97" s="1"/>
  <c r="J8" i="105"/>
  <c r="I23" i="104"/>
  <c r="I22" i="104"/>
  <c r="I21" i="104"/>
  <c r="I20" i="104"/>
  <c r="I19" i="104"/>
  <c r="I18" i="104"/>
  <c r="I8" i="104"/>
  <c r="B67" i="96"/>
  <c r="B69" i="96" s="1"/>
  <c r="I21" i="105"/>
  <c r="B13" i="96"/>
  <c r="H28" i="104"/>
  <c r="H24" i="104"/>
  <c r="H22" i="104"/>
  <c r="H20" i="104"/>
  <c r="H18" i="104"/>
  <c r="H17" i="104"/>
  <c r="H16" i="104"/>
  <c r="H15" i="104"/>
  <c r="H14" i="104"/>
  <c r="H13" i="104"/>
  <c r="H12" i="104"/>
  <c r="H11" i="104"/>
  <c r="H10" i="104"/>
  <c r="H9" i="104"/>
  <c r="H8" i="104"/>
  <c r="B67" i="95"/>
  <c r="B69" i="95" s="1"/>
  <c r="B13" i="95"/>
  <c r="B16" i="95" s="1"/>
  <c r="H8" i="105"/>
  <c r="G23" i="104"/>
  <c r="G22" i="104"/>
  <c r="G21" i="104"/>
  <c r="G20" i="104"/>
  <c r="G19" i="104"/>
  <c r="G18" i="104"/>
  <c r="B67" i="94"/>
  <c r="B69" i="94" s="1"/>
  <c r="G21" i="105"/>
  <c r="B13" i="94"/>
  <c r="B16" i="94" s="1"/>
  <c r="F23" i="104"/>
  <c r="F22" i="104"/>
  <c r="F21" i="104"/>
  <c r="F20" i="104"/>
  <c r="F19" i="104"/>
  <c r="F18" i="104"/>
  <c r="F17" i="104"/>
  <c r="F16" i="104"/>
  <c r="F15" i="104"/>
  <c r="F14" i="104"/>
  <c r="F13" i="104"/>
  <c r="F12" i="104"/>
  <c r="F11" i="104"/>
  <c r="F10" i="104"/>
  <c r="F9" i="104"/>
  <c r="F8" i="104"/>
  <c r="B67" i="93"/>
  <c r="B69" i="93" s="1"/>
  <c r="B13" i="93"/>
  <c r="H21" i="105" l="1"/>
  <c r="L21" i="105"/>
  <c r="G8" i="105"/>
  <c r="I8" i="105"/>
  <c r="K8" i="105"/>
  <c r="O8" i="105"/>
  <c r="I14" i="104"/>
  <c r="K14" i="104"/>
  <c r="K16" i="104"/>
  <c r="O14" i="104"/>
  <c r="O16" i="104"/>
  <c r="G17" i="104"/>
  <c r="G15" i="104"/>
  <c r="G13" i="104"/>
  <c r="G11" i="104"/>
  <c r="G9" i="104"/>
  <c r="H29" i="104"/>
  <c r="H27" i="104"/>
  <c r="H25" i="104"/>
  <c r="H23" i="104"/>
  <c r="H19" i="104"/>
  <c r="I15" i="104"/>
  <c r="I11" i="104"/>
  <c r="K15" i="104"/>
  <c r="K11" i="104"/>
  <c r="L29" i="104"/>
  <c r="L23" i="104"/>
  <c r="L19" i="104"/>
  <c r="O15" i="104"/>
  <c r="O11" i="104"/>
  <c r="I10" i="104"/>
  <c r="I12" i="104"/>
  <c r="I16" i="104"/>
  <c r="K10" i="104"/>
  <c r="K12" i="104"/>
  <c r="O10" i="104"/>
  <c r="O12" i="104"/>
  <c r="G8" i="104"/>
  <c r="G16" i="104"/>
  <c r="G14" i="104"/>
  <c r="G12" i="104"/>
  <c r="G10" i="104"/>
  <c r="H21" i="104"/>
  <c r="I17" i="104"/>
  <c r="I13" i="104"/>
  <c r="I9" i="104"/>
  <c r="K17" i="104"/>
  <c r="K13" i="104"/>
  <c r="K9" i="104"/>
  <c r="L27" i="104"/>
  <c r="L25" i="104"/>
  <c r="L21" i="104"/>
  <c r="O13" i="104"/>
  <c r="O9" i="104"/>
  <c r="B18" i="102"/>
  <c r="O23" i="105"/>
  <c r="B73" i="102"/>
  <c r="O22" i="105"/>
  <c r="N10" i="105"/>
  <c r="B18" i="101"/>
  <c r="N23" i="105"/>
  <c r="B73" i="101"/>
  <c r="N9" i="105"/>
  <c r="N22" i="105"/>
  <c r="B18" i="100"/>
  <c r="B73" i="100"/>
  <c r="L10" i="105"/>
  <c r="B18" i="99"/>
  <c r="B73" i="99"/>
  <c r="L9" i="105"/>
  <c r="L22" i="105"/>
  <c r="B18" i="98"/>
  <c r="K23" i="105"/>
  <c r="B73" i="98"/>
  <c r="K22" i="105"/>
  <c r="J10" i="105"/>
  <c r="B18" i="97"/>
  <c r="J23" i="105"/>
  <c r="B73" i="97"/>
  <c r="J22" i="105"/>
  <c r="J9" i="105"/>
  <c r="B16" i="96"/>
  <c r="I23" i="105"/>
  <c r="B73" i="96"/>
  <c r="I22" i="105"/>
  <c r="H10" i="105"/>
  <c r="B18" i="95"/>
  <c r="B73" i="95"/>
  <c r="H9" i="105"/>
  <c r="H22" i="105"/>
  <c r="B18" i="94"/>
  <c r="G23" i="105"/>
  <c r="B73" i="94"/>
  <c r="G22" i="105"/>
  <c r="B16" i="93"/>
  <c r="B73" i="93"/>
  <c r="E29" i="104"/>
  <c r="E28" i="104"/>
  <c r="E27" i="104"/>
  <c r="E25" i="104"/>
  <c r="E24" i="104"/>
  <c r="E23" i="104"/>
  <c r="E22" i="104"/>
  <c r="E21" i="104"/>
  <c r="E20" i="104"/>
  <c r="E19" i="104"/>
  <c r="E18" i="104"/>
  <c r="B67" i="92"/>
  <c r="B69" i="92" s="1"/>
  <c r="E21" i="105"/>
  <c r="B13" i="92"/>
  <c r="B16" i="92" s="1"/>
  <c r="D22" i="105"/>
  <c r="D20" i="105"/>
  <c r="D22" i="104"/>
  <c r="D20" i="104"/>
  <c r="D18" i="105"/>
  <c r="D18" i="104"/>
  <c r="D17" i="105"/>
  <c r="D17" i="104"/>
  <c r="D16" i="105"/>
  <c r="D16" i="104"/>
  <c r="D15" i="105"/>
  <c r="D15" i="104"/>
  <c r="D14" i="105"/>
  <c r="D14" i="104"/>
  <c r="D13" i="105"/>
  <c r="D13" i="104"/>
  <c r="D12" i="105"/>
  <c r="D12" i="104"/>
  <c r="D11" i="105"/>
  <c r="D11" i="104"/>
  <c r="D10" i="105"/>
  <c r="D10" i="104"/>
  <c r="D9" i="105"/>
  <c r="D9" i="104"/>
  <c r="D8" i="105"/>
  <c r="D8" i="104"/>
  <c r="B67" i="91"/>
  <c r="B69" i="91" s="1"/>
  <c r="B13" i="91"/>
  <c r="C18" i="105"/>
  <c r="C19" i="105"/>
  <c r="C20" i="105"/>
  <c r="C21" i="105"/>
  <c r="C22" i="105"/>
  <c r="C23" i="105"/>
  <c r="C24" i="105"/>
  <c r="C25" i="105"/>
  <c r="C26" i="105"/>
  <c r="C27" i="105"/>
  <c r="C28" i="105"/>
  <c r="C29" i="105"/>
  <c r="B67" i="90"/>
  <c r="B69" i="90" s="1"/>
  <c r="B73" i="90" s="1"/>
  <c r="B80" i="90" s="1"/>
  <c r="B85" i="90" s="1"/>
  <c r="B90" i="90" s="1"/>
  <c r="B95" i="90" s="1"/>
  <c r="B100" i="90" s="1"/>
  <c r="B16" i="90"/>
  <c r="B18" i="90" s="1"/>
  <c r="B21" i="90" s="1"/>
  <c r="B25" i="90" s="1"/>
  <c r="B30" i="90" s="1"/>
  <c r="B36" i="90" s="1"/>
  <c r="B41" i="90" s="1"/>
  <c r="B45" i="90" s="1"/>
  <c r="B49" i="90" s="1"/>
  <c r="B53" i="90" s="1"/>
  <c r="B58" i="90" s="1"/>
  <c r="B13" i="90"/>
  <c r="C17" i="105" l="1"/>
  <c r="C15" i="105"/>
  <c r="C13" i="105"/>
  <c r="C11" i="105"/>
  <c r="C9" i="105"/>
  <c r="D19" i="105"/>
  <c r="D23" i="105"/>
  <c r="D21" i="105"/>
  <c r="E8" i="105"/>
  <c r="K10" i="105"/>
  <c r="L23" i="105"/>
  <c r="O9" i="105"/>
  <c r="O10" i="105"/>
  <c r="C8" i="105"/>
  <c r="C16" i="105"/>
  <c r="C14" i="105"/>
  <c r="C12" i="105"/>
  <c r="C10" i="105"/>
  <c r="G9" i="105"/>
  <c r="G10" i="105"/>
  <c r="H23" i="105"/>
  <c r="I9" i="105"/>
  <c r="K9" i="105"/>
  <c r="D19" i="104"/>
  <c r="E9" i="104"/>
  <c r="E10" i="104"/>
  <c r="E11" i="104"/>
  <c r="E14" i="104"/>
  <c r="E17" i="104"/>
  <c r="D23" i="104"/>
  <c r="D21" i="104"/>
  <c r="E8" i="104"/>
  <c r="E12" i="104"/>
  <c r="E13" i="104"/>
  <c r="E15" i="104"/>
  <c r="E16" i="104"/>
  <c r="B80" i="102"/>
  <c r="B21" i="102"/>
  <c r="B21" i="101"/>
  <c r="B80" i="101"/>
  <c r="B21" i="100"/>
  <c r="B80" i="100"/>
  <c r="B21" i="99"/>
  <c r="B80" i="99"/>
  <c r="B80" i="98"/>
  <c r="B21" i="98"/>
  <c r="B21" i="97"/>
  <c r="B80" i="97"/>
  <c r="B80" i="96"/>
  <c r="B18" i="96"/>
  <c r="B21" i="95"/>
  <c r="B80" i="95"/>
  <c r="B80" i="94"/>
  <c r="B21" i="94"/>
  <c r="B80" i="93"/>
  <c r="B18" i="93"/>
  <c r="B18" i="92"/>
  <c r="B73" i="92"/>
  <c r="B16" i="91"/>
  <c r="B73" i="91"/>
  <c r="L24" i="106" l="1"/>
  <c r="G11" i="105"/>
  <c r="I10" i="105"/>
  <c r="L24" i="105"/>
  <c r="L11" i="105"/>
  <c r="M24" i="105"/>
  <c r="N11" i="105"/>
  <c r="O11" i="105"/>
  <c r="E22" i="105"/>
  <c r="E9" i="105"/>
  <c r="E23" i="105"/>
  <c r="E10" i="105"/>
  <c r="H24" i="105"/>
  <c r="H11" i="105"/>
  <c r="J11" i="105"/>
  <c r="K11" i="105"/>
  <c r="B25" i="102"/>
  <c r="B85" i="102"/>
  <c r="B85" i="101"/>
  <c r="B25" i="101"/>
  <c r="B85" i="100"/>
  <c r="B25" i="100"/>
  <c r="B85" i="99"/>
  <c r="B25" i="99"/>
  <c r="B25" i="98"/>
  <c r="B85" i="98"/>
  <c r="B85" i="97"/>
  <c r="B25" i="97"/>
  <c r="B21" i="96"/>
  <c r="B85" i="96"/>
  <c r="B85" i="95"/>
  <c r="B25" i="95"/>
  <c r="B25" i="94"/>
  <c r="B85" i="94"/>
  <c r="B21" i="93"/>
  <c r="B85" i="93"/>
  <c r="B21" i="92"/>
  <c r="B80" i="92"/>
  <c r="B80" i="91"/>
  <c r="B18" i="91"/>
  <c r="L25" i="106" l="1"/>
  <c r="J12" i="105"/>
  <c r="K12" i="105"/>
  <c r="L12" i="105"/>
  <c r="L25" i="105"/>
  <c r="E24" i="105"/>
  <c r="E11" i="105"/>
  <c r="G12" i="105"/>
  <c r="H12" i="105"/>
  <c r="H25" i="105"/>
  <c r="I11" i="105"/>
  <c r="M25" i="105"/>
  <c r="N12" i="105"/>
  <c r="O12" i="105"/>
  <c r="B30" i="102"/>
  <c r="B90" i="102"/>
  <c r="B90" i="101"/>
  <c r="B30" i="101"/>
  <c r="B30" i="100"/>
  <c r="B90" i="100"/>
  <c r="B30" i="99"/>
  <c r="B90" i="99"/>
  <c r="B30" i="98"/>
  <c r="B90" i="98"/>
  <c r="B90" i="97"/>
  <c r="B30" i="97"/>
  <c r="B90" i="96"/>
  <c r="B25" i="96"/>
  <c r="B90" i="95"/>
  <c r="B30" i="95"/>
  <c r="B30" i="94"/>
  <c r="B90" i="94"/>
  <c r="B90" i="93"/>
  <c r="B25" i="93"/>
  <c r="B85" i="92"/>
  <c r="B25" i="92"/>
  <c r="B21" i="91"/>
  <c r="B85" i="91"/>
  <c r="L13" i="105" l="1"/>
  <c r="N13" i="105"/>
  <c r="O13" i="105"/>
  <c r="E12" i="105"/>
  <c r="E25" i="105"/>
  <c r="G13" i="105"/>
  <c r="H13" i="105"/>
  <c r="I12" i="105"/>
  <c r="J13" i="105"/>
  <c r="K13" i="105"/>
  <c r="B95" i="102"/>
  <c r="B36" i="102"/>
  <c r="B36" i="101"/>
  <c r="B95" i="101"/>
  <c r="B95" i="100"/>
  <c r="B36" i="100"/>
  <c r="B95" i="99"/>
  <c r="B36" i="99"/>
  <c r="B95" i="98"/>
  <c r="B36" i="98"/>
  <c r="B36" i="97"/>
  <c r="B95" i="97"/>
  <c r="B30" i="96"/>
  <c r="B95" i="96"/>
  <c r="B36" i="95"/>
  <c r="B95" i="95"/>
  <c r="B95" i="94"/>
  <c r="B36" i="94"/>
  <c r="B30" i="93"/>
  <c r="B95" i="93"/>
  <c r="B90" i="92"/>
  <c r="B30" i="92"/>
  <c r="B90" i="91"/>
  <c r="B25" i="91"/>
  <c r="N30" i="86"/>
  <c r="M30" i="86"/>
  <c r="J30" i="86"/>
  <c r="I30" i="86"/>
  <c r="H30" i="86"/>
  <c r="F30" i="86"/>
  <c r="E30" i="86"/>
  <c r="B30" i="86"/>
  <c r="N29" i="86"/>
  <c r="M29" i="86"/>
  <c r="J29" i="86"/>
  <c r="I29" i="86"/>
  <c r="H29" i="86"/>
  <c r="F29" i="86"/>
  <c r="E29" i="86"/>
  <c r="B29" i="86"/>
  <c r="N28" i="86"/>
  <c r="M28" i="86"/>
  <c r="J28" i="86"/>
  <c r="I28" i="86"/>
  <c r="H28" i="86"/>
  <c r="F28" i="86"/>
  <c r="E28" i="86"/>
  <c r="B28" i="86"/>
  <c r="N27" i="86"/>
  <c r="M27" i="86"/>
  <c r="L27" i="86"/>
  <c r="K27" i="86"/>
  <c r="J27" i="86"/>
  <c r="I27" i="86"/>
  <c r="H27" i="86"/>
  <c r="G27" i="86"/>
  <c r="F27" i="86"/>
  <c r="E27" i="86"/>
  <c r="D27" i="86"/>
  <c r="B27" i="86"/>
  <c r="N26" i="86"/>
  <c r="M26" i="86"/>
  <c r="J26" i="86"/>
  <c r="I26" i="86"/>
  <c r="H26" i="86"/>
  <c r="F26" i="86"/>
  <c r="E26" i="86"/>
  <c r="B26" i="86"/>
  <c r="N25" i="86"/>
  <c r="M25" i="86"/>
  <c r="J25" i="86"/>
  <c r="I25" i="86"/>
  <c r="H25" i="86"/>
  <c r="F25" i="86"/>
  <c r="E25" i="86"/>
  <c r="B25" i="86"/>
  <c r="L27" i="106" l="1"/>
  <c r="L14" i="105"/>
  <c r="L27" i="105"/>
  <c r="N14" i="105"/>
  <c r="O14" i="105"/>
  <c r="E13" i="105"/>
  <c r="G14" i="105"/>
  <c r="H27" i="105"/>
  <c r="H14" i="105"/>
  <c r="I13" i="105"/>
  <c r="J14" i="105"/>
  <c r="K14" i="105"/>
  <c r="M27" i="105"/>
  <c r="B100" i="102"/>
  <c r="B41" i="102"/>
  <c r="B41" i="101"/>
  <c r="B100" i="101"/>
  <c r="B41" i="100"/>
  <c r="B100" i="100"/>
  <c r="B100" i="99"/>
  <c r="B41" i="99"/>
  <c r="B100" i="98"/>
  <c r="B41" i="98"/>
  <c r="B41" i="97"/>
  <c r="B100" i="97"/>
  <c r="B100" i="96"/>
  <c r="B36" i="96"/>
  <c r="B100" i="95"/>
  <c r="B41" i="95"/>
  <c r="B100" i="94"/>
  <c r="B41" i="94"/>
  <c r="B100" i="93"/>
  <c r="B36" i="93"/>
  <c r="B36" i="92"/>
  <c r="B95" i="92"/>
  <c r="B30" i="91"/>
  <c r="B95" i="91"/>
  <c r="L28" i="106" l="1"/>
  <c r="E14" i="105"/>
  <c r="H28" i="105"/>
  <c r="J15" i="105"/>
  <c r="K15" i="105"/>
  <c r="E27" i="105"/>
  <c r="H15" i="105"/>
  <c r="G15" i="105"/>
  <c r="I14" i="105"/>
  <c r="L15" i="105"/>
  <c r="L28" i="105"/>
  <c r="M28" i="105"/>
  <c r="N15" i="105"/>
  <c r="O15" i="105"/>
  <c r="B45" i="102"/>
  <c r="B45" i="101"/>
  <c r="B45" i="100"/>
  <c r="B45" i="99"/>
  <c r="B45" i="98"/>
  <c r="B45" i="97"/>
  <c r="B41" i="96"/>
  <c r="B45" i="95"/>
  <c r="B45" i="94"/>
  <c r="B41" i="93"/>
  <c r="B41" i="92"/>
  <c r="B100" i="92"/>
  <c r="B100" i="91"/>
  <c r="B36" i="91"/>
  <c r="L29" i="106" l="1"/>
  <c r="H29" i="105"/>
  <c r="H16" i="105"/>
  <c r="J16" i="105"/>
  <c r="K16" i="105"/>
  <c r="E28" i="105"/>
  <c r="E15" i="105"/>
  <c r="G16" i="105"/>
  <c r="I15" i="105"/>
  <c r="L29" i="105"/>
  <c r="L16" i="105"/>
  <c r="M29" i="105"/>
  <c r="N16" i="105"/>
  <c r="O16" i="105"/>
  <c r="B49" i="102"/>
  <c r="B49" i="101"/>
  <c r="B49" i="100"/>
  <c r="B49" i="99"/>
  <c r="B49" i="98"/>
  <c r="B49" i="97"/>
  <c r="B45" i="96"/>
  <c r="B49" i="95"/>
  <c r="B49" i="94"/>
  <c r="B45" i="93"/>
  <c r="B45" i="92"/>
  <c r="B41" i="91"/>
  <c r="E16" i="105" l="1"/>
  <c r="I16" i="105"/>
  <c r="N17" i="105"/>
  <c r="O17" i="105"/>
  <c r="E29" i="105"/>
  <c r="G17" i="105"/>
  <c r="H17" i="105"/>
  <c r="J17" i="105"/>
  <c r="K17" i="105"/>
  <c r="L17" i="105"/>
  <c r="B53" i="102"/>
  <c r="B53" i="101"/>
  <c r="B53" i="100"/>
  <c r="B53" i="99"/>
  <c r="B53" i="98"/>
  <c r="B53" i="97"/>
  <c r="B49" i="96"/>
  <c r="B53" i="95"/>
  <c r="B53" i="94"/>
  <c r="B49" i="93"/>
  <c r="B49" i="92"/>
  <c r="B45" i="91"/>
  <c r="J18" i="105" l="1"/>
  <c r="L18" i="105"/>
  <c r="E17" i="105"/>
  <c r="G18" i="105"/>
  <c r="H18" i="105"/>
  <c r="K18" i="105"/>
  <c r="I17" i="105"/>
  <c r="N18" i="105"/>
  <c r="O18" i="105"/>
  <c r="B58" i="102"/>
  <c r="B58" i="101"/>
  <c r="B58" i="100"/>
  <c r="B58" i="99"/>
  <c r="B58" i="98"/>
  <c r="B58" i="97"/>
  <c r="B53" i="96"/>
  <c r="B58" i="95"/>
  <c r="B58" i="94"/>
  <c r="B53" i="93"/>
  <c r="B53" i="92"/>
  <c r="B49" i="91"/>
  <c r="I18" i="105" l="1"/>
  <c r="N19" i="105"/>
  <c r="O19" i="105"/>
  <c r="E18" i="105"/>
  <c r="G19" i="105"/>
  <c r="H19" i="105"/>
  <c r="J19" i="105"/>
  <c r="K19" i="105"/>
  <c r="L19" i="105"/>
  <c r="B58" i="96"/>
  <c r="B58" i="93"/>
  <c r="B58" i="92"/>
  <c r="B53" i="91"/>
  <c r="E19" i="105" l="1"/>
  <c r="H20" i="105"/>
  <c r="K20" i="105"/>
  <c r="N20" i="105"/>
  <c r="G20" i="105"/>
  <c r="I19" i="105"/>
  <c r="J20" i="105"/>
  <c r="L20" i="105"/>
  <c r="O20" i="105"/>
  <c r="B58" i="91"/>
  <c r="E20" i="105" l="1"/>
  <c r="I20" i="105"/>
  <c r="C23" i="106" l="1"/>
  <c r="C11" i="106"/>
  <c r="C24" i="106"/>
  <c r="C21" i="106"/>
  <c r="C17" i="106"/>
  <c r="C13" i="106"/>
  <c r="C9" i="106"/>
  <c r="C26" i="106"/>
  <c r="C8" i="106"/>
  <c r="C20" i="106"/>
  <c r="C16" i="106"/>
  <c r="C12" i="106"/>
  <c r="C29" i="106"/>
  <c r="C25" i="106"/>
  <c r="C19" i="106"/>
  <c r="C15" i="106"/>
  <c r="C28" i="106"/>
  <c r="C22" i="106"/>
  <c r="C18" i="106"/>
  <c r="C14" i="106"/>
  <c r="C10" i="106"/>
  <c r="C27" i="106"/>
  <c r="C23" i="104"/>
  <c r="C15" i="104"/>
  <c r="C21" i="104"/>
  <c r="C17" i="104"/>
  <c r="C13" i="104"/>
  <c r="C9" i="104"/>
  <c r="C26" i="104"/>
  <c r="C8" i="104"/>
  <c r="C20" i="104"/>
  <c r="C16" i="104"/>
  <c r="C12" i="104"/>
  <c r="C29" i="104"/>
  <c r="C25" i="104"/>
  <c r="C19" i="104"/>
  <c r="C11" i="104"/>
  <c r="C28" i="104"/>
  <c r="C24" i="104"/>
  <c r="C22" i="104"/>
  <c r="C18" i="104"/>
  <c r="C14" i="104"/>
  <c r="C10" i="104"/>
  <c r="C27" i="104"/>
  <c r="F22" i="105" l="1"/>
  <c r="F20" i="105"/>
  <c r="F23" i="105"/>
  <c r="F21" i="105"/>
  <c r="F19" i="105"/>
  <c r="F17" i="105"/>
  <c r="F15" i="105"/>
  <c r="F13" i="105"/>
  <c r="F11" i="105"/>
  <c r="F9" i="105"/>
  <c r="F18" i="105"/>
  <c r="F16" i="105"/>
  <c r="F14" i="105"/>
  <c r="F12" i="105"/>
  <c r="F10" i="105"/>
  <c r="F8" i="105"/>
</calcChain>
</file>

<file path=xl/sharedStrings.xml><?xml version="1.0" encoding="utf-8"?>
<sst xmlns="http://schemas.openxmlformats.org/spreadsheetml/2006/main" count="13562" uniqueCount="274">
  <si>
    <t>ネットワーク上に不正機器を接続する。</t>
    <phoneticPr fontId="1"/>
  </si>
  <si>
    <t>ネットワーク上を流れる情報を改ざんする。</t>
    <phoneticPr fontId="1"/>
  </si>
  <si>
    <t>ネットワーク上を流れる情報を盗聴する。</t>
    <phoneticPr fontId="1"/>
  </si>
  <si>
    <t>無線通信を妨害する。</t>
    <phoneticPr fontId="1"/>
  </si>
  <si>
    <t>容量以上の通信トラフィックを発生させ、輻輳状態とする。</t>
    <phoneticPr fontId="1"/>
  </si>
  <si>
    <t>通信ケーブルを切断し、通信を遮断する。あるいは、機器から通信ケーブルを引き抜き、通信を遮断する。</t>
    <phoneticPr fontId="1"/>
  </si>
  <si>
    <t>盗難にあった機器や廃棄した機器が分解され、機器内部に保存されていた情報（ソフトウェア、認証情報、構成設定情報、暗号鍵等の機密情報）が窃取される。</t>
    <phoneticPr fontId="1"/>
  </si>
  <si>
    <t>施錠管理</t>
  </si>
  <si>
    <t>制御サーバ</t>
    <phoneticPr fontId="1"/>
  </si>
  <si>
    <t>○</t>
  </si>
  <si>
    <t>操作者認証</t>
    <phoneticPr fontId="1"/>
  </si>
  <si>
    <t>入退管理</t>
    <phoneticPr fontId="1"/>
  </si>
  <si>
    <r>
      <t>入退管理　</t>
    </r>
    <r>
      <rPr>
        <sz val="11"/>
        <color rgb="FF00B050"/>
        <rFont val="ＭＳ Ｐゴシック"/>
        <family val="3"/>
        <charset val="128"/>
        <scheme val="minor"/>
      </rPr>
      <t>（ICカード）</t>
    </r>
    <phoneticPr fontId="1"/>
  </si>
  <si>
    <r>
      <t>入退管理　</t>
    </r>
    <r>
      <rPr>
        <sz val="11"/>
        <color rgb="FF00B050"/>
        <rFont val="ＭＳ Ｐゴシック"/>
        <family val="3"/>
        <charset val="128"/>
        <scheme val="minor"/>
      </rPr>
      <t>（ICカード、生体認証）</t>
    </r>
    <rPh sb="12" eb="14">
      <t>セイタイ</t>
    </rPh>
    <rPh sb="14" eb="16">
      <t>ニンショウ</t>
    </rPh>
    <phoneticPr fontId="1"/>
  </si>
  <si>
    <r>
      <t xml:space="preserve">操作者認証 </t>
    </r>
    <r>
      <rPr>
        <sz val="11"/>
        <color rgb="FF00B050"/>
        <rFont val="ＭＳ Ｐゴシック"/>
        <family val="3"/>
        <charset val="128"/>
        <scheme val="minor"/>
      </rPr>
      <t>(ID/Pass)</t>
    </r>
    <phoneticPr fontId="1"/>
  </si>
  <si>
    <r>
      <t>入退管理</t>
    </r>
    <r>
      <rPr>
        <sz val="11"/>
        <color rgb="FF00B050"/>
        <rFont val="ＭＳ Ｐゴシック"/>
        <family val="3"/>
        <charset val="128"/>
        <scheme val="minor"/>
      </rPr>
      <t xml:space="preserve"> (ICカード、生体認証）</t>
    </r>
    <rPh sb="12" eb="14">
      <t>セイタイ</t>
    </rPh>
    <rPh sb="14" eb="16">
      <t>ニンショウ</t>
    </rPh>
    <phoneticPr fontId="1"/>
  </si>
  <si>
    <r>
      <t>入退管理</t>
    </r>
    <r>
      <rPr>
        <sz val="11"/>
        <color rgb="FF00B050"/>
        <rFont val="ＭＳ Ｐゴシック"/>
        <family val="3"/>
        <charset val="128"/>
        <scheme val="minor"/>
      </rPr>
      <t xml:space="preserve"> (敷地内のみ）</t>
    </r>
    <rPh sb="6" eb="8">
      <t>シキチ</t>
    </rPh>
    <rPh sb="8" eb="9">
      <t>ナイ</t>
    </rPh>
    <phoneticPr fontId="1"/>
  </si>
  <si>
    <t>不正アクセス</t>
    <rPh sb="0" eb="2">
      <t>フセイ</t>
    </rPh>
    <phoneticPr fontId="1"/>
  </si>
  <si>
    <t>物理的侵入</t>
    <rPh sb="0" eb="3">
      <t>ブツリテキ</t>
    </rPh>
    <rPh sb="3" eb="5">
      <t>シンニュウ</t>
    </rPh>
    <phoneticPr fontId="1"/>
  </si>
  <si>
    <t>不正操作</t>
    <rPh sb="0" eb="2">
      <t>フセイ</t>
    </rPh>
    <rPh sb="2" eb="4">
      <t>ソウサ</t>
    </rPh>
    <phoneticPr fontId="1"/>
  </si>
  <si>
    <t>過失操作</t>
    <rPh sb="0" eb="2">
      <t>カシツ</t>
    </rPh>
    <rPh sb="2" eb="4">
      <t>ソウサ</t>
    </rPh>
    <phoneticPr fontId="1"/>
  </si>
  <si>
    <t>不正媒体・機器接続</t>
    <rPh sb="0" eb="2">
      <t>フセイ</t>
    </rPh>
    <rPh sb="2" eb="4">
      <t>バイタイ</t>
    </rPh>
    <rPh sb="5" eb="7">
      <t>キキ</t>
    </rPh>
    <rPh sb="7" eb="9">
      <t>セツゾク</t>
    </rPh>
    <phoneticPr fontId="1"/>
  </si>
  <si>
    <t>プロセス不正実行</t>
    <rPh sb="4" eb="6">
      <t>フセイ</t>
    </rPh>
    <rPh sb="6" eb="8">
      <t>ジッコウ</t>
    </rPh>
    <phoneticPr fontId="1"/>
  </si>
  <si>
    <t>マルウェア感染</t>
    <rPh sb="5" eb="7">
      <t>カンセン</t>
    </rPh>
    <phoneticPr fontId="1"/>
  </si>
  <si>
    <t>情報窃取</t>
    <rPh sb="0" eb="2">
      <t>ジョウホウ</t>
    </rPh>
    <rPh sb="2" eb="4">
      <t>セッシュ</t>
    </rPh>
    <phoneticPr fontId="1"/>
  </si>
  <si>
    <t>情報改ざん</t>
    <rPh sb="0" eb="2">
      <t>ジョウホウ</t>
    </rPh>
    <rPh sb="2" eb="3">
      <t>カイ</t>
    </rPh>
    <phoneticPr fontId="1"/>
  </si>
  <si>
    <t>情報破壊</t>
    <rPh sb="0" eb="2">
      <t>ジョウホウ</t>
    </rPh>
    <rPh sb="2" eb="4">
      <t>ハカイ</t>
    </rPh>
    <phoneticPr fontId="1"/>
  </si>
  <si>
    <t>不正送信</t>
    <rPh sb="0" eb="2">
      <t>フセイ</t>
    </rPh>
    <rPh sb="2" eb="4">
      <t>ソウシン</t>
    </rPh>
    <phoneticPr fontId="1"/>
  </si>
  <si>
    <t>機能停止</t>
    <rPh sb="0" eb="2">
      <t>キノウ</t>
    </rPh>
    <rPh sb="2" eb="4">
      <t>テイシ</t>
    </rPh>
    <phoneticPr fontId="1"/>
  </si>
  <si>
    <t>窃盗</t>
    <rPh sb="0" eb="2">
      <t>セットウ</t>
    </rPh>
    <phoneticPr fontId="1"/>
  </si>
  <si>
    <t>経路遮断</t>
    <rPh sb="0" eb="2">
      <t>ケイロ</t>
    </rPh>
    <rPh sb="2" eb="4">
      <t>シャダン</t>
    </rPh>
    <phoneticPr fontId="1"/>
  </si>
  <si>
    <t>通信輻輳</t>
    <rPh sb="0" eb="2">
      <t>ツウシン</t>
    </rPh>
    <rPh sb="2" eb="4">
      <t>フクソウ</t>
    </rPh>
    <phoneticPr fontId="1"/>
  </si>
  <si>
    <t>無線妨害</t>
    <rPh sb="0" eb="2">
      <t>ムセン</t>
    </rPh>
    <rPh sb="2" eb="4">
      <t>ボウガイ</t>
    </rPh>
    <phoneticPr fontId="1"/>
  </si>
  <si>
    <t>盗聴</t>
    <rPh sb="0" eb="2">
      <t>トウチョウ</t>
    </rPh>
    <phoneticPr fontId="1"/>
  </si>
  <si>
    <t>通信データ改ざん</t>
    <rPh sb="0" eb="2">
      <t>ツウシン</t>
    </rPh>
    <rPh sb="5" eb="6">
      <t>カイ</t>
    </rPh>
    <phoneticPr fontId="1"/>
  </si>
  <si>
    <t>不正機器接続</t>
    <rPh sb="0" eb="2">
      <t>フセイ</t>
    </rPh>
    <rPh sb="2" eb="4">
      <t>キキ</t>
    </rPh>
    <rPh sb="4" eb="6">
      <t>セツゾク</t>
    </rPh>
    <phoneticPr fontId="1"/>
  </si>
  <si>
    <t>監視端末</t>
    <phoneticPr fontId="1"/>
  </si>
  <si>
    <t>HMI(操作端末)</t>
    <phoneticPr fontId="1"/>
  </si>
  <si>
    <t>EWS</t>
    <phoneticPr fontId="1"/>
  </si>
  <si>
    <t>制御NW(情)</t>
    <phoneticPr fontId="1"/>
  </si>
  <si>
    <t>DMZ</t>
    <phoneticPr fontId="1"/>
  </si>
  <si>
    <t>資産ベースのリスク分析　－脅威レベルまとめ表ー</t>
    <rPh sb="0" eb="2">
      <t>シサン</t>
    </rPh>
    <rPh sb="9" eb="11">
      <t>ブンセキ</t>
    </rPh>
    <rPh sb="13" eb="15">
      <t>キョウイ</t>
    </rPh>
    <rPh sb="21" eb="22">
      <t>ヒョウ</t>
    </rPh>
    <phoneticPr fontId="1"/>
  </si>
  <si>
    <t>資産ベースのリスク分析　－リスク値まとめ表ー</t>
    <rPh sb="0" eb="2">
      <t>シサン</t>
    </rPh>
    <rPh sb="9" eb="11">
      <t>ブンセキ</t>
    </rPh>
    <rPh sb="16" eb="17">
      <t>アタイ</t>
    </rPh>
    <rPh sb="20" eb="21">
      <t>ヒョウ</t>
    </rPh>
    <phoneticPr fontId="1"/>
  </si>
  <si>
    <t>資産ベースのリスク分析　－脆弱性レベルまとめ表ー</t>
    <rPh sb="0" eb="2">
      <t>シサン</t>
    </rPh>
    <rPh sb="9" eb="11">
      <t>ブンセキ</t>
    </rPh>
    <rPh sb="13" eb="15">
      <t>ゼイジャク</t>
    </rPh>
    <rPh sb="15" eb="16">
      <t>セイ</t>
    </rPh>
    <rPh sb="22" eb="23">
      <t>ヒョウ</t>
    </rPh>
    <phoneticPr fontId="1"/>
  </si>
  <si>
    <t>脅威　　　　　資産</t>
    <rPh sb="0" eb="2">
      <t>キョウイ</t>
    </rPh>
    <rPh sb="7" eb="9">
      <t>シサン</t>
    </rPh>
    <phoneticPr fontId="1"/>
  </si>
  <si>
    <t>データ
ヒストリアン</t>
    <phoneticPr fontId="1"/>
  </si>
  <si>
    <t>データ
ヒストリアン
(中継)</t>
    <phoneticPr fontId="1"/>
  </si>
  <si>
    <t>コントローラ
(マスター)</t>
    <phoneticPr fontId="1"/>
  </si>
  <si>
    <t>コントローラ
(スレーブ)</t>
    <phoneticPr fontId="1"/>
  </si>
  <si>
    <t>制御NW(フ)</t>
    <phoneticPr fontId="1"/>
  </si>
  <si>
    <t>ファイア
ウォール</t>
    <phoneticPr fontId="1"/>
  </si>
  <si>
    <t>フィールド
ネットワーク</t>
    <phoneticPr fontId="1"/>
  </si>
  <si>
    <t>　</t>
  </si>
  <si>
    <t>機器</t>
    <rPh sb="0" eb="2">
      <t>キキ</t>
    </rPh>
    <phoneticPr fontId="1"/>
  </si>
  <si>
    <t>○</t>
    <phoneticPr fontId="1"/>
  </si>
  <si>
    <t>資産ベースのリスク分析　－脅威検討表ー</t>
    <rPh sb="0" eb="2">
      <t>シサン</t>
    </rPh>
    <rPh sb="9" eb="11">
      <t>ブンセキ</t>
    </rPh>
    <rPh sb="13" eb="15">
      <t>キョウイ</t>
    </rPh>
    <rPh sb="15" eb="17">
      <t>ケントウ</t>
    </rPh>
    <rPh sb="17" eb="18">
      <t>ヒョウ</t>
    </rPh>
    <phoneticPr fontId="1"/>
  </si>
  <si>
    <t>✔</t>
    <phoneticPr fontId="1"/>
  </si>
  <si>
    <t>制御系機器</t>
    <rPh sb="0" eb="2">
      <t>セイギョ</t>
    </rPh>
    <rPh sb="2" eb="3">
      <t>ケイ</t>
    </rPh>
    <rPh sb="3" eb="5">
      <t>キキ</t>
    </rPh>
    <phoneticPr fontId="1"/>
  </si>
  <si>
    <t>情報系機器</t>
    <rPh sb="0" eb="2">
      <t>ジョウホウ</t>
    </rPh>
    <rPh sb="2" eb="3">
      <t>ケイ</t>
    </rPh>
    <rPh sb="3" eb="5">
      <t>キキ</t>
    </rPh>
    <phoneticPr fontId="1"/>
  </si>
  <si>
    <t>○</t>
    <phoneticPr fontId="1"/>
  </si>
  <si>
    <t>NW系資産（通信制御機能有）</t>
    <rPh sb="2" eb="3">
      <t>ケイ</t>
    </rPh>
    <rPh sb="3" eb="5">
      <t>シサン</t>
    </rPh>
    <rPh sb="6" eb="8">
      <t>ツウシン</t>
    </rPh>
    <rPh sb="8" eb="10">
      <t>セイギョ</t>
    </rPh>
    <rPh sb="10" eb="12">
      <t>キノウ</t>
    </rPh>
    <rPh sb="12" eb="13">
      <t>アリ</t>
    </rPh>
    <phoneticPr fontId="1"/>
  </si>
  <si>
    <t>NW系資産（通信制御機能無）</t>
    <rPh sb="6" eb="8">
      <t>ツウシン</t>
    </rPh>
    <rPh sb="8" eb="10">
      <t>セイギョ</t>
    </rPh>
    <rPh sb="10" eb="12">
      <t>キノウ</t>
    </rPh>
    <rPh sb="12" eb="13">
      <t>ナ</t>
    </rPh>
    <phoneticPr fontId="1"/>
  </si>
  <si>
    <r>
      <rPr>
        <sz val="11"/>
        <rFont val="ＭＳ Ｐゴシック"/>
        <family val="3"/>
        <charset val="128"/>
      </rPr>
      <t>項番</t>
    </r>
    <rPh sb="0" eb="2">
      <t>コウバン</t>
    </rPh>
    <phoneticPr fontId="1"/>
  </si>
  <si>
    <r>
      <rPr>
        <sz val="11"/>
        <rFont val="ＭＳ Ｐゴシック"/>
        <family val="3"/>
        <charset val="128"/>
      </rPr>
      <t>資産種別</t>
    </r>
    <rPh sb="0" eb="2">
      <t>シサン</t>
    </rPh>
    <rPh sb="2" eb="4">
      <t>シュベツ</t>
    </rPh>
    <phoneticPr fontId="1"/>
  </si>
  <si>
    <r>
      <rPr>
        <sz val="11"/>
        <rFont val="ＭＳ Ｐゴシック"/>
        <family val="3"/>
        <charset val="128"/>
      </rPr>
      <t>対象装置</t>
    </r>
    <rPh sb="0" eb="2">
      <t>タイショウ</t>
    </rPh>
    <rPh sb="2" eb="4">
      <t>ソウチ</t>
    </rPh>
    <phoneticPr fontId="1"/>
  </si>
  <si>
    <r>
      <rPr>
        <sz val="11"/>
        <rFont val="ＭＳ Ｐゴシック"/>
        <family val="3"/>
        <charset val="128"/>
      </rPr>
      <t>評価指標</t>
    </r>
    <rPh sb="0" eb="2">
      <t>ヒョウカ</t>
    </rPh>
    <rPh sb="2" eb="4">
      <t>シヒョウ</t>
    </rPh>
    <phoneticPr fontId="1"/>
  </si>
  <si>
    <r>
      <rPr>
        <sz val="11"/>
        <rFont val="ＭＳ Ｐゴシック"/>
        <family val="3"/>
        <charset val="128"/>
      </rPr>
      <t>脅威</t>
    </r>
    <r>
      <rPr>
        <sz val="11"/>
        <rFont val="Arial"/>
        <family val="2"/>
      </rPr>
      <t>(</t>
    </r>
    <r>
      <rPr>
        <sz val="11"/>
        <rFont val="ＭＳ Ｐゴシック"/>
        <family val="3"/>
        <charset val="128"/>
      </rPr>
      <t>攻撃手法</t>
    </r>
    <r>
      <rPr>
        <sz val="11"/>
        <rFont val="Arial"/>
        <family val="2"/>
      </rPr>
      <t>)</t>
    </r>
    <rPh sb="0" eb="2">
      <t>キョウイ</t>
    </rPh>
    <rPh sb="3" eb="5">
      <t>コウゲキ</t>
    </rPh>
    <rPh sb="5" eb="7">
      <t>シュホウ</t>
    </rPh>
    <phoneticPr fontId="1"/>
  </si>
  <si>
    <r>
      <rPr>
        <sz val="11"/>
        <rFont val="ＭＳ Ｐゴシック"/>
        <family val="3"/>
        <charset val="128"/>
      </rPr>
      <t>説明</t>
    </r>
    <rPh sb="0" eb="2">
      <t>セツメイ</t>
    </rPh>
    <phoneticPr fontId="3"/>
  </si>
  <si>
    <r>
      <rPr>
        <sz val="11"/>
        <rFont val="ＭＳ Ｐゴシック"/>
        <family val="3"/>
        <charset val="128"/>
      </rPr>
      <t>対策</t>
    </r>
    <rPh sb="0" eb="2">
      <t>タイサク</t>
    </rPh>
    <phoneticPr fontId="3"/>
  </si>
  <si>
    <r>
      <rPr>
        <sz val="11"/>
        <rFont val="ＭＳ Ｐゴシック"/>
        <family val="3"/>
        <charset val="128"/>
      </rPr>
      <t>対策レベル</t>
    </r>
    <rPh sb="0" eb="2">
      <t>タイサク</t>
    </rPh>
    <phoneticPr fontId="1"/>
  </si>
  <si>
    <r>
      <rPr>
        <sz val="11"/>
        <rFont val="ＭＳ Ｐゴシック"/>
        <family val="3"/>
        <charset val="128"/>
      </rPr>
      <t>防御</t>
    </r>
    <rPh sb="0" eb="2">
      <t>ボウギョ</t>
    </rPh>
    <phoneticPr fontId="1"/>
  </si>
  <si>
    <r>
      <rPr>
        <sz val="11"/>
        <rFont val="ＭＳ Ｐゴシック"/>
        <family val="3"/>
        <charset val="128"/>
      </rPr>
      <t>検知</t>
    </r>
    <r>
      <rPr>
        <sz val="11"/>
        <rFont val="Arial"/>
        <family val="2"/>
      </rPr>
      <t>/</t>
    </r>
    <r>
      <rPr>
        <sz val="11"/>
        <rFont val="ＭＳ Ｐゴシック"/>
        <family val="3"/>
        <charset val="128"/>
      </rPr>
      <t>被害把握</t>
    </r>
    <rPh sb="0" eb="2">
      <t>ケンチ</t>
    </rPh>
    <rPh sb="3" eb="5">
      <t>ヒガイ</t>
    </rPh>
    <rPh sb="5" eb="7">
      <t>ハアク</t>
    </rPh>
    <phoneticPr fontId="3"/>
  </si>
  <si>
    <r>
      <rPr>
        <sz val="11"/>
        <rFont val="ＭＳ Ｐゴシック"/>
        <family val="3"/>
        <charset val="128"/>
      </rPr>
      <t>事業継続</t>
    </r>
    <rPh sb="0" eb="2">
      <t>ジギョウ</t>
    </rPh>
    <rPh sb="2" eb="4">
      <t>ケイゾク</t>
    </rPh>
    <phoneticPr fontId="1"/>
  </si>
  <si>
    <r>
      <rPr>
        <sz val="11"/>
        <rFont val="ＭＳ Ｐゴシック"/>
        <family val="3"/>
        <charset val="128"/>
      </rPr>
      <t>脅威毎</t>
    </r>
    <rPh sb="0" eb="2">
      <t>キョウイ</t>
    </rPh>
    <rPh sb="2" eb="3">
      <t>ゴト</t>
    </rPh>
    <phoneticPr fontId="1"/>
  </si>
  <si>
    <r>
      <rPr>
        <sz val="10"/>
        <rFont val="ＭＳ Ｐゴシック"/>
        <family val="3"/>
        <charset val="128"/>
      </rPr>
      <t>脅威レベル</t>
    </r>
    <rPh sb="0" eb="2">
      <t>キョウイ</t>
    </rPh>
    <phoneticPr fontId="3"/>
  </si>
  <si>
    <r>
      <rPr>
        <sz val="10"/>
        <rFont val="ＭＳ Ｐゴシック"/>
        <family val="3"/>
        <charset val="128"/>
      </rPr>
      <t>脆弱性レベル</t>
    </r>
    <rPh sb="0" eb="3">
      <t>ゼイジャクセイ</t>
    </rPh>
    <phoneticPr fontId="3"/>
  </si>
  <si>
    <r>
      <rPr>
        <sz val="9"/>
        <rFont val="ＭＳ Ｐゴシック"/>
        <family val="3"/>
        <charset val="128"/>
      </rPr>
      <t>資産の重要度</t>
    </r>
    <rPh sb="0" eb="2">
      <t>シサン</t>
    </rPh>
    <rPh sb="3" eb="6">
      <t>ジュウヨウド</t>
    </rPh>
    <phoneticPr fontId="3"/>
  </si>
  <si>
    <r>
      <rPr>
        <sz val="11"/>
        <rFont val="ＭＳ Ｐゴシック"/>
        <family val="3"/>
        <charset val="128"/>
      </rPr>
      <t>リスク値</t>
    </r>
    <rPh sb="3" eb="4">
      <t>チ</t>
    </rPh>
    <phoneticPr fontId="1"/>
  </si>
  <si>
    <r>
      <rPr>
        <sz val="11"/>
        <rFont val="ＭＳ Ｐゴシック"/>
        <family val="3"/>
        <charset val="128"/>
      </rPr>
      <t>侵入</t>
    </r>
    <r>
      <rPr>
        <sz val="11"/>
        <rFont val="Arial"/>
        <family val="2"/>
      </rPr>
      <t>/</t>
    </r>
    <r>
      <rPr>
        <sz val="11"/>
        <rFont val="ＭＳ Ｐゴシック"/>
        <family val="3"/>
        <charset val="128"/>
      </rPr>
      <t>拡散段階</t>
    </r>
    <rPh sb="0" eb="2">
      <t>シンニュウ</t>
    </rPh>
    <rPh sb="3" eb="5">
      <t>カクサン</t>
    </rPh>
    <rPh sb="5" eb="7">
      <t>ダンカイ</t>
    </rPh>
    <phoneticPr fontId="3"/>
  </si>
  <si>
    <r>
      <rPr>
        <sz val="11"/>
        <rFont val="ＭＳ Ｐゴシック"/>
        <family val="3"/>
        <charset val="128"/>
      </rPr>
      <t>目的遂行段階</t>
    </r>
    <rPh sb="0" eb="2">
      <t>モクテキ</t>
    </rPh>
    <rPh sb="2" eb="4">
      <t>スイコウ</t>
    </rPh>
    <rPh sb="4" eb="6">
      <t>ダンカイ</t>
    </rPh>
    <phoneticPr fontId="3"/>
  </si>
  <si>
    <r>
      <rPr>
        <sz val="11"/>
        <rFont val="ＭＳ Ｐゴシック"/>
        <family val="3"/>
        <charset val="128"/>
      </rPr>
      <t>不正アクセス</t>
    </r>
    <rPh sb="0" eb="2">
      <t>フセイ</t>
    </rPh>
    <phoneticPr fontId="1"/>
  </si>
  <si>
    <r>
      <rPr>
        <sz val="11"/>
        <rFont val="ＭＳ Ｐゴシック"/>
        <family val="3"/>
        <charset val="128"/>
      </rPr>
      <t>ネットワーク経由で機器に侵入し、攻撃を実行する。</t>
    </r>
    <phoneticPr fontId="1"/>
  </si>
  <si>
    <r>
      <rPr>
        <sz val="11"/>
        <rFont val="ＭＳ Ｐゴシック"/>
        <family val="3"/>
        <charset val="128"/>
      </rPr>
      <t>ファイアウォール</t>
    </r>
    <phoneticPr fontId="1"/>
  </si>
  <si>
    <r>
      <rPr>
        <sz val="11"/>
        <rFont val="ＭＳ Ｐゴシック"/>
        <family val="3"/>
        <charset val="128"/>
      </rPr>
      <t>ログ収集・分析</t>
    </r>
    <rPh sb="2" eb="4">
      <t>シュウシュウ</t>
    </rPh>
    <rPh sb="5" eb="7">
      <t>ブンセキ</t>
    </rPh>
    <phoneticPr fontId="1"/>
  </si>
  <si>
    <r>
      <rPr>
        <sz val="11"/>
        <rFont val="ＭＳ Ｐゴシック"/>
        <family val="3"/>
        <charset val="128"/>
      </rPr>
      <t>統合ログ管理システム</t>
    </r>
    <rPh sb="0" eb="2">
      <t>トウゴウ</t>
    </rPh>
    <rPh sb="4" eb="6">
      <t>カンリ</t>
    </rPh>
    <phoneticPr fontId="1"/>
  </si>
  <si>
    <r>
      <rPr>
        <sz val="11"/>
        <rFont val="ＭＳ Ｐゴシック"/>
        <family val="3"/>
        <charset val="128"/>
      </rPr>
      <t>パッチ適用</t>
    </r>
    <rPh sb="3" eb="5">
      <t>テキヨウ</t>
    </rPh>
    <phoneticPr fontId="1"/>
  </si>
  <si>
    <r>
      <rPr>
        <sz val="11"/>
        <rFont val="ＭＳ Ｐゴシック"/>
        <family val="3"/>
        <charset val="128"/>
      </rPr>
      <t>脆弱性回避</t>
    </r>
    <rPh sb="0" eb="3">
      <t>ゼイジャクセイ</t>
    </rPh>
    <rPh sb="3" eb="5">
      <t>カイヒ</t>
    </rPh>
    <phoneticPr fontId="1"/>
  </si>
  <si>
    <r>
      <rPr>
        <sz val="11"/>
        <rFont val="ＭＳ Ｐゴシック"/>
        <family val="3"/>
        <charset val="128"/>
      </rPr>
      <t>物理的侵入</t>
    </r>
    <rPh sb="0" eb="3">
      <t>ブツリテキ</t>
    </rPh>
    <rPh sb="3" eb="5">
      <t>シンニュウ</t>
    </rPh>
    <phoneticPr fontId="1"/>
  </si>
  <si>
    <r>
      <rPr>
        <sz val="11"/>
        <rFont val="ＭＳ Ｐゴシック"/>
        <family val="3"/>
        <charset val="128"/>
      </rPr>
      <t xml:space="preserve">入室が制限された区画・領域（機器が設置された場所等）に不正侵入する。あるいは、物理的アクセスが制限された機器（ラックや箱内に設置された機器等）の制限を解除する。
</t>
    </r>
    <phoneticPr fontId="1"/>
  </si>
  <si>
    <r>
      <rPr>
        <sz val="11"/>
        <rFont val="ＭＳ Ｐゴシック"/>
        <family val="3"/>
        <charset val="128"/>
      </rPr>
      <t>入退管理</t>
    </r>
    <rPh sb="0" eb="2">
      <t>ニュウタイ</t>
    </rPh>
    <rPh sb="2" eb="4">
      <t>カンリ</t>
    </rPh>
    <phoneticPr fontId="1"/>
  </si>
  <si>
    <r>
      <rPr>
        <sz val="11"/>
        <rFont val="ＭＳ Ｐゴシック"/>
        <family val="3"/>
        <charset val="128"/>
      </rPr>
      <t>監視カメラ</t>
    </r>
    <rPh sb="0" eb="2">
      <t>カンシ</t>
    </rPh>
    <phoneticPr fontId="1"/>
  </si>
  <si>
    <r>
      <rPr>
        <sz val="11"/>
        <rFont val="ＭＳ Ｐゴシック"/>
        <family val="3"/>
        <charset val="128"/>
      </rPr>
      <t>施錠管理</t>
    </r>
    <rPh sb="0" eb="2">
      <t>セジョウ</t>
    </rPh>
    <rPh sb="2" eb="4">
      <t>カンリ</t>
    </rPh>
    <phoneticPr fontId="1"/>
  </si>
  <si>
    <r>
      <rPr>
        <sz val="11"/>
        <rFont val="ＭＳ Ｐゴシック"/>
        <family val="3"/>
        <charset val="128"/>
      </rPr>
      <t>侵入センサー</t>
    </r>
    <rPh sb="0" eb="2">
      <t>シンニュウ</t>
    </rPh>
    <phoneticPr fontId="1"/>
  </si>
  <si>
    <r>
      <rPr>
        <sz val="11"/>
        <rFont val="ＭＳ Ｐゴシック"/>
        <family val="3"/>
        <charset val="128"/>
      </rPr>
      <t>不正操作</t>
    </r>
    <rPh sb="0" eb="2">
      <t>フセイ</t>
    </rPh>
    <rPh sb="2" eb="4">
      <t>ソウサ</t>
    </rPh>
    <phoneticPr fontId="1"/>
  </si>
  <si>
    <r>
      <rPr>
        <sz val="11"/>
        <rFont val="ＭＳ Ｐゴシック"/>
        <family val="3"/>
        <charset val="128"/>
      </rPr>
      <t>機器のコンソール等の直接操作で侵入し、攻撃を実行する。</t>
    </r>
    <phoneticPr fontId="1"/>
  </si>
  <si>
    <r>
      <rPr>
        <sz val="11"/>
        <rFont val="ＭＳ Ｐゴシック"/>
        <family val="3"/>
        <charset val="128"/>
      </rPr>
      <t>操作者認証</t>
    </r>
    <rPh sb="0" eb="3">
      <t>ソウサシャ</t>
    </rPh>
    <rPh sb="3" eb="5">
      <t>ニンショウ</t>
    </rPh>
    <phoneticPr fontId="1"/>
  </si>
  <si>
    <r>
      <rPr>
        <sz val="11"/>
        <rFont val="ＭＳ Ｐゴシック"/>
        <family val="3"/>
        <charset val="128"/>
      </rPr>
      <t>過失操作</t>
    </r>
    <rPh sb="0" eb="2">
      <t>カシツ</t>
    </rPh>
    <rPh sb="2" eb="4">
      <t>ソウサ</t>
    </rPh>
    <phoneticPr fontId="1"/>
  </si>
  <si>
    <r>
      <rPr>
        <sz val="11"/>
        <rFont val="ＭＳ Ｐゴシック"/>
        <family val="3"/>
        <charset val="128"/>
      </rPr>
      <t xml:space="preserve">内部関係者（社員や協力者の内、当該機器へのアクセス権を有する者）の過失操作を誘発し、攻撃を実行する。機器に対して、正規の媒体・機器を接続した結果、攻撃に相当する行為が実行される。
</t>
    </r>
    <phoneticPr fontId="1"/>
  </si>
  <si>
    <r>
      <rPr>
        <sz val="11"/>
        <rFont val="ＭＳ Ｐゴシック"/>
        <family val="3"/>
        <charset val="128"/>
      </rPr>
      <t>メールフィルタリング</t>
    </r>
    <phoneticPr fontId="1"/>
  </si>
  <si>
    <r>
      <rPr>
        <sz val="11"/>
        <rFont val="ＭＳ Ｐゴシック"/>
        <family val="3"/>
        <charset val="128"/>
      </rPr>
      <t>機器に対して、不正に持ち込んだ媒体・機器（</t>
    </r>
    <r>
      <rPr>
        <sz val="11"/>
        <rFont val="Arial"/>
        <family val="2"/>
      </rPr>
      <t>CD/DVD</t>
    </r>
    <r>
      <rPr>
        <sz val="11"/>
        <rFont val="ＭＳ Ｐゴシック"/>
        <family val="3"/>
        <charset val="128"/>
      </rPr>
      <t>や</t>
    </r>
    <r>
      <rPr>
        <sz val="11"/>
        <rFont val="Arial"/>
        <family val="2"/>
      </rPr>
      <t>USB</t>
    </r>
    <r>
      <rPr>
        <sz val="11"/>
        <rFont val="ＭＳ Ｐゴシック"/>
        <family val="3"/>
        <charset val="128"/>
      </rPr>
      <t>機器等）を接続し、攻撃を実行する。</t>
    </r>
    <phoneticPr fontId="1"/>
  </si>
  <si>
    <r>
      <rPr>
        <sz val="11"/>
        <rFont val="ＭＳ Ｐゴシック"/>
        <family val="3"/>
        <charset val="128"/>
      </rPr>
      <t>デバイス接続・利用制限</t>
    </r>
    <rPh sb="4" eb="6">
      <t>セツゾク</t>
    </rPh>
    <rPh sb="7" eb="9">
      <t>リヨウ</t>
    </rPh>
    <rPh sb="9" eb="11">
      <t>セイゲン</t>
    </rPh>
    <phoneticPr fontId="1"/>
  </si>
  <si>
    <r>
      <rPr>
        <sz val="11"/>
        <rFont val="ＭＳ Ｐゴシック"/>
        <family val="3"/>
        <charset val="128"/>
      </rPr>
      <t>プロセス不正実行</t>
    </r>
    <rPh sb="4" eb="6">
      <t>フセイ</t>
    </rPh>
    <rPh sb="6" eb="8">
      <t>ジッコウ</t>
    </rPh>
    <phoneticPr fontId="1"/>
  </si>
  <si>
    <r>
      <rPr>
        <sz val="11"/>
        <rFont val="ＭＳ Ｐゴシック"/>
        <family val="3"/>
        <charset val="128"/>
      </rPr>
      <t>攻撃対象機器上に存在する正規のプログラムやコマンド、サービス等のプロセスを、不正に実行する。</t>
    </r>
    <phoneticPr fontId="1"/>
  </si>
  <si>
    <r>
      <rPr>
        <sz val="11"/>
        <rFont val="ＭＳ Ｐゴシック"/>
        <family val="3"/>
        <charset val="128"/>
      </rPr>
      <t>権限管理</t>
    </r>
    <rPh sb="0" eb="2">
      <t>ケンゲン</t>
    </rPh>
    <rPh sb="2" eb="4">
      <t>カンリ</t>
    </rPh>
    <phoneticPr fontId="1"/>
  </si>
  <si>
    <r>
      <rPr>
        <sz val="11"/>
        <rFont val="ＭＳ Ｐゴシック"/>
        <family val="3"/>
        <charset val="128"/>
      </rPr>
      <t>安全計装システム</t>
    </r>
    <r>
      <rPr>
        <sz val="11"/>
        <rFont val="Arial"/>
        <family val="2"/>
      </rPr>
      <t>(SIS)</t>
    </r>
    <rPh sb="0" eb="2">
      <t>アンゼン</t>
    </rPh>
    <rPh sb="2" eb="4">
      <t>ケイソウ</t>
    </rPh>
    <phoneticPr fontId="1"/>
  </si>
  <si>
    <r>
      <rPr>
        <sz val="11"/>
        <rFont val="ＭＳ Ｐゴシック"/>
        <family val="3"/>
        <charset val="128"/>
      </rPr>
      <t>アクセス制御</t>
    </r>
    <rPh sb="4" eb="6">
      <t>セイギョ</t>
    </rPh>
    <phoneticPr fontId="1"/>
  </si>
  <si>
    <r>
      <rPr>
        <sz val="11"/>
        <rFont val="ＭＳ Ｐゴシック"/>
        <family val="3"/>
        <charset val="128"/>
      </rPr>
      <t>機器異常検知</t>
    </r>
    <rPh sb="0" eb="2">
      <t>キキ</t>
    </rPh>
    <rPh sb="2" eb="4">
      <t>イジョウ</t>
    </rPh>
    <rPh sb="4" eb="6">
      <t>ケンチ</t>
    </rPh>
    <phoneticPr fontId="1"/>
  </si>
  <si>
    <r>
      <rPr>
        <sz val="11"/>
        <rFont val="ＭＳ Ｐゴシック"/>
        <family val="3"/>
        <charset val="128"/>
      </rPr>
      <t>ホワイトリストによるプロセスの起動制限</t>
    </r>
    <rPh sb="15" eb="17">
      <t>キドウ</t>
    </rPh>
    <rPh sb="17" eb="19">
      <t>セイゲン</t>
    </rPh>
    <phoneticPr fontId="1"/>
  </si>
  <si>
    <r>
      <rPr>
        <sz val="11"/>
        <rFont val="ＭＳ Ｐゴシック"/>
        <family val="3"/>
        <charset val="128"/>
      </rPr>
      <t>機器死活監視</t>
    </r>
    <rPh sb="0" eb="2">
      <t>キキ</t>
    </rPh>
    <rPh sb="2" eb="4">
      <t>シカツ</t>
    </rPh>
    <rPh sb="4" eb="6">
      <t>カンシ</t>
    </rPh>
    <phoneticPr fontId="1"/>
  </si>
  <si>
    <r>
      <rPr>
        <sz val="11"/>
        <rFont val="ＭＳ Ｐゴシック"/>
        <family val="3"/>
        <charset val="128"/>
      </rPr>
      <t>重要操作の承認</t>
    </r>
    <rPh sb="0" eb="2">
      <t>ジュウヨウ</t>
    </rPh>
    <rPh sb="2" eb="4">
      <t>ソウサ</t>
    </rPh>
    <rPh sb="5" eb="7">
      <t>ショウニン</t>
    </rPh>
    <phoneticPr fontId="1"/>
  </si>
  <si>
    <t xml:space="preserve"> </t>
    <phoneticPr fontId="1"/>
  </si>
  <si>
    <r>
      <rPr>
        <sz val="11"/>
        <rFont val="ＭＳ Ｐゴシック"/>
        <family val="3"/>
        <charset val="128"/>
      </rPr>
      <t>マルウェア感染</t>
    </r>
    <rPh sb="5" eb="7">
      <t>カンセン</t>
    </rPh>
    <phoneticPr fontId="1"/>
  </si>
  <si>
    <r>
      <rPr>
        <sz val="11"/>
        <rFont val="ＭＳ Ｐゴシック"/>
        <family val="3"/>
        <charset val="128"/>
      </rPr>
      <t>攻撃対象機器にマルウェア（不正プログラム）を感染・動作させる。</t>
    </r>
    <phoneticPr fontId="1"/>
  </si>
  <si>
    <r>
      <rPr>
        <sz val="11"/>
        <rFont val="ＭＳ Ｐゴシック"/>
        <family val="3"/>
        <charset val="128"/>
      </rPr>
      <t>アンチウィルス</t>
    </r>
    <phoneticPr fontId="1"/>
  </si>
  <si>
    <r>
      <rPr>
        <sz val="11"/>
        <rFont val="ＭＳ Ｐゴシック"/>
        <family val="3"/>
        <charset val="128"/>
      </rPr>
      <t>データ署名</t>
    </r>
    <rPh sb="3" eb="5">
      <t>ショメイ</t>
    </rPh>
    <phoneticPr fontId="1"/>
  </si>
  <si>
    <r>
      <rPr>
        <sz val="11"/>
        <rFont val="ＭＳ Ｐゴシック"/>
        <family val="3"/>
        <charset val="128"/>
      </rPr>
      <t>情報窃取</t>
    </r>
    <rPh sb="0" eb="2">
      <t>ジョウホウ</t>
    </rPh>
    <rPh sb="2" eb="4">
      <t>セッシュ</t>
    </rPh>
    <phoneticPr fontId="1"/>
  </si>
  <si>
    <r>
      <rPr>
        <sz val="11"/>
        <rFont val="ＭＳ Ｐゴシック"/>
        <family val="3"/>
        <charset val="128"/>
      </rPr>
      <t>機器内に格納されている情報（ソフトウェア、認証情報、構成設定情報、暗号鍵等の機密情報）を窃取する。</t>
    </r>
    <phoneticPr fontId="1"/>
  </si>
  <si>
    <r>
      <rPr>
        <sz val="11"/>
        <rFont val="ＭＳ Ｐゴシック"/>
        <family val="3"/>
        <charset val="128"/>
      </rPr>
      <t>データ暗号化</t>
    </r>
    <rPh sb="3" eb="6">
      <t>アンゴウカ</t>
    </rPh>
    <phoneticPr fontId="1"/>
  </si>
  <si>
    <t>DLP</t>
    <phoneticPr fontId="1"/>
  </si>
  <si>
    <r>
      <rPr>
        <sz val="11"/>
        <rFont val="ＭＳ Ｐゴシック"/>
        <family val="3"/>
        <charset val="128"/>
      </rPr>
      <t>情報改ざん</t>
    </r>
    <rPh sb="0" eb="2">
      <t>ジョウホウ</t>
    </rPh>
    <rPh sb="2" eb="3">
      <t>カイ</t>
    </rPh>
    <phoneticPr fontId="1"/>
  </si>
  <si>
    <r>
      <rPr>
        <sz val="11"/>
        <rFont val="ＭＳ Ｐゴシック"/>
        <family val="3"/>
        <charset val="128"/>
      </rPr>
      <t>機器内に格納されている情報（ソフトウェア、認証情報、構成設定情報、暗号鍵等の機密情報）を改ざんする。</t>
    </r>
    <phoneticPr fontId="1"/>
  </si>
  <si>
    <r>
      <rPr>
        <sz val="11"/>
        <rFont val="ＭＳ Ｐゴシック"/>
        <family val="3"/>
        <charset val="128"/>
      </rPr>
      <t>データバックアップ</t>
    </r>
    <phoneticPr fontId="1"/>
  </si>
  <si>
    <r>
      <rPr>
        <sz val="11"/>
        <rFont val="ＭＳ Ｐゴシック"/>
        <family val="3"/>
        <charset val="128"/>
      </rPr>
      <t>情報破壊</t>
    </r>
    <rPh sb="0" eb="2">
      <t>ジョウホウ</t>
    </rPh>
    <rPh sb="2" eb="4">
      <t>ハカイ</t>
    </rPh>
    <phoneticPr fontId="1"/>
  </si>
  <si>
    <r>
      <rPr>
        <sz val="11"/>
        <rFont val="ＭＳ Ｐゴシック"/>
        <family val="3"/>
        <charset val="128"/>
      </rPr>
      <t>機器内に格納されている情報（ソフトウェア、認証情報、構成設定情報、暗号鍵等の機密情報）を破壊する。</t>
    </r>
    <phoneticPr fontId="1"/>
  </si>
  <si>
    <r>
      <rPr>
        <sz val="11"/>
        <rFont val="ＭＳ Ｐゴシック"/>
        <family val="3"/>
        <charset val="128"/>
      </rPr>
      <t>不正送信</t>
    </r>
    <rPh sb="0" eb="2">
      <t>フセイ</t>
    </rPh>
    <rPh sb="2" eb="4">
      <t>ソウシン</t>
    </rPh>
    <phoneticPr fontId="1"/>
  </si>
  <si>
    <r>
      <rPr>
        <sz val="11"/>
        <rFont val="ＭＳ Ｐゴシック"/>
        <family val="3"/>
        <charset val="128"/>
      </rPr>
      <t>他の機器に対して、不正な制御コマンド（設定値変更、電源断等）や不正なデータを送信する。</t>
    </r>
    <phoneticPr fontId="1"/>
  </si>
  <si>
    <r>
      <rPr>
        <sz val="11"/>
        <rFont val="ＭＳ Ｐゴシック"/>
        <family val="3"/>
        <charset val="128"/>
      </rPr>
      <t>重要操作の承認</t>
    </r>
    <rPh sb="0" eb="4">
      <t>ジュウヨウソウサ</t>
    </rPh>
    <rPh sb="5" eb="7">
      <t>ショウニン</t>
    </rPh>
    <phoneticPr fontId="1"/>
  </si>
  <si>
    <r>
      <rPr>
        <sz val="11"/>
        <rFont val="ＭＳ Ｐゴシック"/>
        <family val="3"/>
        <charset val="128"/>
      </rPr>
      <t>機器の機能を停止する。</t>
    </r>
    <phoneticPr fontId="1"/>
  </si>
  <si>
    <r>
      <rPr>
        <sz val="11"/>
        <rFont val="ＭＳ Ｐゴシック"/>
        <family val="3"/>
        <charset val="128"/>
      </rPr>
      <t>冗長化</t>
    </r>
    <rPh sb="0" eb="3">
      <t>ジョウチョウカ</t>
    </rPh>
    <phoneticPr fontId="1"/>
  </si>
  <si>
    <r>
      <rPr>
        <sz val="11"/>
        <rFont val="ＭＳ Ｐゴシック"/>
        <family val="3"/>
        <charset val="128"/>
      </rPr>
      <t>フェールセーフ設計</t>
    </r>
    <rPh sb="7" eb="9">
      <t>セッケイ</t>
    </rPh>
    <phoneticPr fontId="1"/>
  </si>
  <si>
    <r>
      <rPr>
        <sz val="11"/>
        <rFont val="ＭＳ Ｐゴシック"/>
        <family val="3"/>
        <charset val="128"/>
      </rPr>
      <t>高負荷攻撃</t>
    </r>
    <rPh sb="0" eb="3">
      <t>コウフカ</t>
    </rPh>
    <rPh sb="3" eb="5">
      <t>コウゲキ</t>
    </rPh>
    <phoneticPr fontId="1"/>
  </si>
  <si>
    <r>
      <rPr>
        <sz val="11"/>
        <rFont val="ＭＳ Ｐゴシック"/>
        <family val="3"/>
        <charset val="128"/>
      </rPr>
      <t>窃盗</t>
    </r>
    <rPh sb="0" eb="2">
      <t>セットウ</t>
    </rPh>
    <phoneticPr fontId="1"/>
  </si>
  <si>
    <r>
      <rPr>
        <sz val="11"/>
        <rFont val="ＭＳ Ｐゴシック"/>
        <family val="3"/>
        <charset val="128"/>
      </rPr>
      <t>機器を窃盗する。</t>
    </r>
    <phoneticPr fontId="1"/>
  </si>
  <si>
    <r>
      <rPr>
        <sz val="11"/>
        <rFont val="ＭＳ Ｐゴシック"/>
        <family val="3"/>
        <charset val="128"/>
      </rPr>
      <t>盗難・廃棄時の分解による情報窃取</t>
    </r>
    <rPh sb="0" eb="2">
      <t>トウナン</t>
    </rPh>
    <rPh sb="3" eb="5">
      <t>ハイキ</t>
    </rPh>
    <rPh sb="5" eb="6">
      <t>ジ</t>
    </rPh>
    <rPh sb="7" eb="9">
      <t>ブンカイ</t>
    </rPh>
    <rPh sb="12" eb="14">
      <t>ジョウホウ</t>
    </rPh>
    <rPh sb="14" eb="16">
      <t>セッシュ</t>
    </rPh>
    <phoneticPr fontId="1"/>
  </si>
  <si>
    <r>
      <rPr>
        <sz val="11"/>
        <rFont val="ＭＳ Ｐゴシック"/>
        <family val="3"/>
        <charset val="128"/>
      </rPr>
      <t>盗難にあった機器や廃棄した機器が分解され、機器内部に保存されていた情報（ソフトウェア、認証情報、構成設定情報、暗号鍵等の機密情報）が窃取される。</t>
    </r>
    <phoneticPr fontId="1"/>
  </si>
  <si>
    <r>
      <rPr>
        <sz val="11"/>
        <rFont val="ＭＳ Ｐゴシック"/>
        <family val="3"/>
        <charset val="128"/>
      </rPr>
      <t>耐タンパー</t>
    </r>
    <rPh sb="0" eb="1">
      <t>タイ</t>
    </rPh>
    <phoneticPr fontId="1"/>
  </si>
  <si>
    <r>
      <rPr>
        <sz val="11"/>
        <rFont val="ＭＳ Ｐゴシック"/>
        <family val="3"/>
        <charset val="128"/>
      </rPr>
      <t>難読化</t>
    </r>
    <rPh sb="0" eb="1">
      <t>ナン</t>
    </rPh>
    <rPh sb="1" eb="2">
      <t>ドク</t>
    </rPh>
    <rPh sb="2" eb="3">
      <t>カ</t>
    </rPh>
    <phoneticPr fontId="1"/>
  </si>
  <si>
    <r>
      <rPr>
        <sz val="11"/>
        <rFont val="ＭＳ Ｐゴシック"/>
        <family val="3"/>
        <charset val="128"/>
      </rPr>
      <t>セキュア消去</t>
    </r>
    <rPh sb="4" eb="6">
      <t>ショウキョ</t>
    </rPh>
    <phoneticPr fontId="1"/>
  </si>
  <si>
    <r>
      <rPr>
        <sz val="11"/>
        <rFont val="ＭＳ Ｐゴシック"/>
        <family val="3"/>
        <charset val="128"/>
      </rPr>
      <t>経路遮断</t>
    </r>
    <rPh sb="0" eb="2">
      <t>ケイロ</t>
    </rPh>
    <rPh sb="2" eb="4">
      <t>シャダン</t>
    </rPh>
    <phoneticPr fontId="1"/>
  </si>
  <si>
    <r>
      <rPr>
        <sz val="11"/>
        <rFont val="ＭＳ Ｐゴシック"/>
        <family val="3"/>
        <charset val="128"/>
      </rPr>
      <t>通信輻輳</t>
    </r>
    <rPh sb="0" eb="2">
      <t>ツウシン</t>
    </rPh>
    <rPh sb="2" eb="4">
      <t>フクソウ</t>
    </rPh>
    <phoneticPr fontId="1"/>
  </si>
  <si>
    <r>
      <rPr>
        <sz val="11"/>
        <rFont val="ＭＳ Ｐゴシック"/>
        <family val="3"/>
        <charset val="128"/>
      </rPr>
      <t>容量以上の通信トラフィックを発生させ、輻輳状態とする。</t>
    </r>
    <phoneticPr fontId="1"/>
  </si>
  <si>
    <r>
      <t>DDoS</t>
    </r>
    <r>
      <rPr>
        <sz val="11"/>
        <rFont val="ＭＳ Ｐゴシック"/>
        <family val="3"/>
        <charset val="128"/>
      </rPr>
      <t>対策</t>
    </r>
    <rPh sb="4" eb="6">
      <t>タイサク</t>
    </rPh>
    <phoneticPr fontId="1"/>
  </si>
  <si>
    <r>
      <rPr>
        <sz val="11"/>
        <rFont val="ＭＳ Ｐゴシック"/>
        <family val="3"/>
        <charset val="128"/>
      </rPr>
      <t>無線妨害</t>
    </r>
    <rPh sb="0" eb="2">
      <t>ムセン</t>
    </rPh>
    <rPh sb="2" eb="4">
      <t>ボウガイ</t>
    </rPh>
    <phoneticPr fontId="1"/>
  </si>
  <si>
    <r>
      <rPr>
        <sz val="11"/>
        <rFont val="ＭＳ Ｐゴシック"/>
        <family val="3"/>
        <charset val="128"/>
      </rPr>
      <t>無線通信を妨害する。</t>
    </r>
    <phoneticPr fontId="1"/>
  </si>
  <si>
    <r>
      <rPr>
        <sz val="11"/>
        <rFont val="ＭＳ Ｐゴシック"/>
        <family val="3"/>
        <charset val="128"/>
      </rPr>
      <t>メッシュネットワーク</t>
    </r>
    <phoneticPr fontId="1"/>
  </si>
  <si>
    <r>
      <rPr>
        <sz val="11"/>
        <rFont val="ＭＳ Ｐゴシック"/>
        <family val="3"/>
        <charset val="128"/>
      </rPr>
      <t>盗聴</t>
    </r>
    <rPh sb="0" eb="2">
      <t>トウチョウ</t>
    </rPh>
    <phoneticPr fontId="1"/>
  </si>
  <si>
    <r>
      <rPr>
        <sz val="11"/>
        <rFont val="ＭＳ Ｐゴシック"/>
        <family val="3"/>
        <charset val="128"/>
      </rPr>
      <t>ネットワーク上を流れる情報を盗聴する。</t>
    </r>
    <phoneticPr fontId="1"/>
  </si>
  <si>
    <r>
      <rPr>
        <sz val="11"/>
        <rFont val="ＭＳ Ｐゴシック"/>
        <family val="3"/>
        <charset val="128"/>
      </rPr>
      <t>専用線</t>
    </r>
    <rPh sb="0" eb="3">
      <t>センヨウセン</t>
    </rPh>
    <phoneticPr fontId="1"/>
  </si>
  <si>
    <r>
      <rPr>
        <sz val="11"/>
        <rFont val="ＭＳ Ｐゴシック"/>
        <family val="3"/>
        <charset val="128"/>
      </rPr>
      <t>通信データ改ざん</t>
    </r>
    <rPh sb="0" eb="2">
      <t>ツウシン</t>
    </rPh>
    <rPh sb="5" eb="6">
      <t>カイ</t>
    </rPh>
    <phoneticPr fontId="1"/>
  </si>
  <si>
    <r>
      <rPr>
        <sz val="11"/>
        <rFont val="ＭＳ Ｐゴシック"/>
        <family val="3"/>
        <charset val="128"/>
      </rPr>
      <t>ネットワーク上を流れる情報を改ざんする。</t>
    </r>
    <phoneticPr fontId="1"/>
  </si>
  <si>
    <r>
      <rPr>
        <sz val="11"/>
        <rFont val="ＭＳ Ｐゴシック"/>
        <family val="3"/>
        <charset val="128"/>
      </rPr>
      <t>不正機器接続</t>
    </r>
    <rPh sb="0" eb="2">
      <t>フセイ</t>
    </rPh>
    <rPh sb="2" eb="4">
      <t>キキ</t>
    </rPh>
    <rPh sb="4" eb="6">
      <t>セツゾク</t>
    </rPh>
    <phoneticPr fontId="1"/>
  </si>
  <si>
    <r>
      <rPr>
        <sz val="11"/>
        <rFont val="ＭＳ Ｐゴシック"/>
        <family val="3"/>
        <charset val="128"/>
      </rPr>
      <t>ネットワーク上に不正機器を接続する。</t>
    </r>
    <phoneticPr fontId="1"/>
  </si>
  <si>
    <r>
      <rPr>
        <sz val="11"/>
        <rFont val="ＭＳ Ｐゴシック"/>
        <family val="3"/>
        <charset val="128"/>
      </rPr>
      <t>デバイス接続・利用制限</t>
    </r>
    <rPh sb="4" eb="6">
      <t>セツゾク</t>
    </rPh>
    <rPh sb="7" eb="11">
      <t>リヨウセイゲン</t>
    </rPh>
    <phoneticPr fontId="1"/>
  </si>
  <si>
    <t xml:space="preserve">資産ベースのリスク分析シート  </t>
    <rPh sb="9" eb="11">
      <t>ブンセキ</t>
    </rPh>
    <phoneticPr fontId="1"/>
  </si>
  <si>
    <t>パッチ適用</t>
    <rPh sb="3" eb="5">
      <t>テキヨウ</t>
    </rPh>
    <phoneticPr fontId="1"/>
  </si>
  <si>
    <t>脆弱性回避</t>
    <rPh sb="0" eb="3">
      <t>ゼイジャクセイ</t>
    </rPh>
    <rPh sb="3" eb="5">
      <t>カイヒ</t>
    </rPh>
    <phoneticPr fontId="1"/>
  </si>
  <si>
    <t>統合ログ管理システム</t>
    <rPh sb="0" eb="2">
      <t>トウゴウ</t>
    </rPh>
    <rPh sb="4" eb="6">
      <t>カンリ</t>
    </rPh>
    <phoneticPr fontId="1"/>
  </si>
  <si>
    <t>制御不能・異常動作</t>
    <rPh sb="0" eb="2">
      <t>セイギョ</t>
    </rPh>
    <rPh sb="2" eb="4">
      <t>フノウ</t>
    </rPh>
    <rPh sb="5" eb="7">
      <t>イジョウ</t>
    </rPh>
    <rPh sb="7" eb="9">
      <t>ドウサ</t>
    </rPh>
    <phoneticPr fontId="1"/>
  </si>
  <si>
    <t>機器を制御不能にする。異常動作を引き起こす。</t>
    <rPh sb="3" eb="5">
      <t>セイギョ</t>
    </rPh>
    <rPh sb="5" eb="7">
      <t>フノウ</t>
    </rPh>
    <rPh sb="11" eb="13">
      <t>イジョウ</t>
    </rPh>
    <rPh sb="13" eb="15">
      <t>ドウサ</t>
    </rPh>
    <rPh sb="16" eb="17">
      <t>ヒ</t>
    </rPh>
    <rPh sb="18" eb="19">
      <t>オ</t>
    </rPh>
    <phoneticPr fontId="1"/>
  </si>
  <si>
    <t>機器異常検知</t>
    <rPh sb="0" eb="2">
      <t>キキ</t>
    </rPh>
    <rPh sb="2" eb="4">
      <t>イジョウ</t>
    </rPh>
    <rPh sb="4" eb="6">
      <t>ケンチ</t>
    </rPh>
    <phoneticPr fontId="1"/>
  </si>
  <si>
    <t>フェールセーフ設計</t>
    <rPh sb="7" eb="9">
      <t>セッケイ</t>
    </rPh>
    <phoneticPr fontId="1"/>
  </si>
  <si>
    <t>ログ収集・分析</t>
    <rPh sb="2" eb="4">
      <t>シュウシュウ</t>
    </rPh>
    <rPh sb="5" eb="7">
      <t>ブンセキ</t>
    </rPh>
    <phoneticPr fontId="1"/>
  </si>
  <si>
    <r>
      <rPr>
        <sz val="11"/>
        <color theme="1"/>
        <rFont val="ＭＳ Ｐゴシック"/>
        <family val="3"/>
        <charset val="128"/>
      </rPr>
      <t>入退管理　</t>
    </r>
    <r>
      <rPr>
        <sz val="11"/>
        <color rgb="FF00B050"/>
        <rFont val="ＭＳ Ｐゴシック"/>
        <family val="3"/>
        <charset val="128"/>
      </rPr>
      <t>（</t>
    </r>
    <r>
      <rPr>
        <sz val="11"/>
        <color rgb="FF00B050"/>
        <rFont val="Arial"/>
        <family val="2"/>
      </rPr>
      <t>IC</t>
    </r>
    <r>
      <rPr>
        <sz val="11"/>
        <color rgb="FF00B050"/>
        <rFont val="ＭＳ Ｐゴシック"/>
        <family val="3"/>
        <charset val="128"/>
      </rPr>
      <t>カード）</t>
    </r>
    <phoneticPr fontId="1"/>
  </si>
  <si>
    <t>高負荷攻撃</t>
    <rPh sb="0" eb="3">
      <t>コウフカ</t>
    </rPh>
    <rPh sb="3" eb="5">
      <t>コウゲキ</t>
    </rPh>
    <phoneticPr fontId="1"/>
  </si>
  <si>
    <t>制御不能・異常動作</t>
    <phoneticPr fontId="1"/>
  </si>
  <si>
    <t>盗難・廃棄時の分解
による情報窃取</t>
    <rPh sb="0" eb="2">
      <t>トウナン</t>
    </rPh>
    <rPh sb="3" eb="5">
      <t>ハイキ</t>
    </rPh>
    <rPh sb="5" eb="6">
      <t>ジ</t>
    </rPh>
    <phoneticPr fontId="1"/>
  </si>
  <si>
    <t>盗難・廃棄時の分解
による情報窃取</t>
    <rPh sb="0" eb="2">
      <t>トウナン</t>
    </rPh>
    <rPh sb="3" eb="5">
      <t>ハイキ</t>
    </rPh>
    <rPh sb="5" eb="6">
      <t>ジ</t>
    </rPh>
    <rPh sb="7" eb="9">
      <t>ブンカイ</t>
    </rPh>
    <rPh sb="13" eb="15">
      <t>ジョウホウ</t>
    </rPh>
    <rPh sb="15" eb="17">
      <t>セッシュ</t>
    </rPh>
    <phoneticPr fontId="1"/>
  </si>
  <si>
    <r>
      <rPr>
        <sz val="11"/>
        <rFont val="ＭＳ Ｐゴシック"/>
        <family val="3"/>
        <charset val="128"/>
      </rPr>
      <t>制御系資産</t>
    </r>
    <phoneticPr fontId="29"/>
  </si>
  <si>
    <r>
      <rPr>
        <sz val="11"/>
        <rFont val="ＭＳ Ｐゴシック"/>
        <family val="3"/>
        <charset val="128"/>
      </rPr>
      <t xml:space="preserve">通信ケーブルを切断し、通信を遮断する。あるいは、機器から通信ケーブルを引き抜き、通信を遮断する。
</t>
    </r>
    <phoneticPr fontId="1"/>
  </si>
  <si>
    <t>無線通信経路のアクセス制限</t>
    <rPh sb="0" eb="2">
      <t>ムセン</t>
    </rPh>
    <phoneticPr fontId="29"/>
  </si>
  <si>
    <t>脆弱性回避</t>
    <phoneticPr fontId="1"/>
  </si>
  <si>
    <t>通信相手の認証</t>
    <rPh sb="0" eb="2">
      <t>ツウシン</t>
    </rPh>
    <rPh sb="2" eb="4">
      <t>アイテ</t>
    </rPh>
    <rPh sb="5" eb="7">
      <t>ニンショウ</t>
    </rPh>
    <phoneticPr fontId="1"/>
  </si>
  <si>
    <t>データ署名</t>
    <phoneticPr fontId="1"/>
  </si>
  <si>
    <t>侵入センサー</t>
    <phoneticPr fontId="1"/>
  </si>
  <si>
    <t>監視端末</t>
    <phoneticPr fontId="29"/>
  </si>
  <si>
    <r>
      <t>(D)DoS</t>
    </r>
    <r>
      <rPr>
        <sz val="11"/>
        <rFont val="ＭＳ Ｐゴシック"/>
        <family val="3"/>
        <charset val="128"/>
      </rPr>
      <t>攻撃等によって、機器の処理能力以上の処理を要求し、機器の正常動作を妨害する。</t>
    </r>
    <phoneticPr fontId="1"/>
  </si>
  <si>
    <r>
      <t>(D)DOS</t>
    </r>
    <r>
      <rPr>
        <sz val="11"/>
        <rFont val="ＭＳ Ｐゴシック"/>
        <family val="3"/>
        <charset val="128"/>
      </rPr>
      <t>対策</t>
    </r>
    <rPh sb="6" eb="8">
      <t>タイサク</t>
    </rPh>
    <phoneticPr fontId="1"/>
  </si>
  <si>
    <t>FW</t>
    <phoneticPr fontId="29"/>
  </si>
  <si>
    <t>IPS/IDS</t>
  </si>
  <si>
    <t>URLフィルタリング/Webレピュテーション</t>
  </si>
  <si>
    <t>侵入センサー</t>
    <rPh sb="0" eb="2">
      <t>シンニュウ</t>
    </rPh>
    <phoneticPr fontId="1"/>
  </si>
  <si>
    <t>セグメント分割/ゾーニング</t>
    <phoneticPr fontId="1"/>
  </si>
  <si>
    <t>通信路暗号化</t>
    <rPh sb="0" eb="3">
      <t>ツウシンロ</t>
    </rPh>
    <rPh sb="3" eb="5">
      <t>アンゴウ</t>
    </rPh>
    <rPh sb="5" eb="6">
      <t>カ</t>
    </rPh>
    <phoneticPr fontId="1"/>
  </si>
  <si>
    <t>デバイス接続・利用制限</t>
    <rPh sb="4" eb="6">
      <t>セツゾク</t>
    </rPh>
    <rPh sb="7" eb="9">
      <t>リヨウ</t>
    </rPh>
    <rPh sb="9" eb="11">
      <t>セイゲン</t>
    </rPh>
    <phoneticPr fontId="1"/>
  </si>
  <si>
    <t>機器死活監視</t>
    <rPh sb="0" eb="2">
      <t>キキ</t>
    </rPh>
    <rPh sb="2" eb="4">
      <t>シカツ</t>
    </rPh>
    <rPh sb="4" eb="6">
      <t>カンシ</t>
    </rPh>
    <phoneticPr fontId="1"/>
  </si>
  <si>
    <t>入室が制限された区画・領域（機器が設置された場所等）に不正侵入する。あるいは、物理的アクセスが制限された機器（ラックや箱内に設置された機器等）の制限を解除する。</t>
    <phoneticPr fontId="1"/>
  </si>
  <si>
    <t>4.データヒストリアン(中継)</t>
    <phoneticPr fontId="29"/>
  </si>
  <si>
    <t>情報系資産</t>
    <rPh sb="0" eb="2">
      <t>ジョウホウ</t>
    </rPh>
    <phoneticPr fontId="29"/>
  </si>
  <si>
    <t>ネットワーク資産</t>
    <rPh sb="6" eb="8">
      <t>シサン</t>
    </rPh>
    <phoneticPr fontId="29"/>
  </si>
  <si>
    <t>DMZ</t>
    <phoneticPr fontId="29"/>
  </si>
  <si>
    <t>5.データヒストリアン</t>
    <phoneticPr fontId="29"/>
  </si>
  <si>
    <r>
      <rPr>
        <sz val="11"/>
        <rFont val="Meiryo UI"/>
        <family val="3"/>
        <charset val="128"/>
      </rPr>
      <t>ネットワーク資産</t>
    </r>
    <phoneticPr fontId="29"/>
  </si>
  <si>
    <t>6.
制御ネットワーク(情報側)</t>
    <phoneticPr fontId="29"/>
  </si>
  <si>
    <r>
      <rPr>
        <sz val="11"/>
        <rFont val="Meiryo UI"/>
        <family val="3"/>
        <charset val="128"/>
      </rPr>
      <t>制御系資産</t>
    </r>
    <phoneticPr fontId="29"/>
  </si>
  <si>
    <t>7.EWS</t>
    <phoneticPr fontId="29"/>
  </si>
  <si>
    <t>8.制御サーバ</t>
    <phoneticPr fontId="29"/>
  </si>
  <si>
    <t>9.HMI(操作端末)</t>
    <phoneticPr fontId="29"/>
  </si>
  <si>
    <t>10.制御ネットワーク(フィールド側)</t>
    <phoneticPr fontId="29"/>
  </si>
  <si>
    <t>11.フィールドネットワーク</t>
    <phoneticPr fontId="29"/>
  </si>
  <si>
    <t>12.
コントローラ
コントローラ(マスター)</t>
    <phoneticPr fontId="29"/>
  </si>
  <si>
    <t>13.コントローラ(スレーブ)</t>
    <phoneticPr fontId="29"/>
  </si>
  <si>
    <t/>
  </si>
  <si>
    <t>#</t>
    <phoneticPr fontId="1"/>
  </si>
  <si>
    <t>D</t>
  </si>
  <si>
    <t>C</t>
  </si>
  <si>
    <t>E</t>
  </si>
  <si>
    <t>A</t>
  </si>
  <si>
    <t>B</t>
  </si>
  <si>
    <t>14.IoTデバイス</t>
    <phoneticPr fontId="29"/>
  </si>
  <si>
    <t>15.無線ゲートウェイ</t>
    <phoneticPr fontId="29"/>
  </si>
  <si>
    <t>16.無線機器</t>
    <phoneticPr fontId="29"/>
  </si>
  <si>
    <t>IoTデバイス</t>
    <phoneticPr fontId="1"/>
  </si>
  <si>
    <t>無線
ゲートウェイ</t>
    <rPh sb="0" eb="2">
      <t>ムセン</t>
    </rPh>
    <phoneticPr fontId="1"/>
  </si>
  <si>
    <t>無線機器</t>
    <rPh sb="0" eb="2">
      <t>ムセン</t>
    </rPh>
    <rPh sb="2" eb="4">
      <t>キキ</t>
    </rPh>
    <phoneticPr fontId="1"/>
  </si>
  <si>
    <t>デフォルトパスワードの変更</t>
    <rPh sb="11" eb="13">
      <t>ヘンコウ</t>
    </rPh>
    <phoneticPr fontId="1"/>
  </si>
  <si>
    <r>
      <t>入退管理</t>
    </r>
    <r>
      <rPr>
        <sz val="11"/>
        <color rgb="FF00B050"/>
        <rFont val="ＭＳ Ｐゴシック"/>
        <family val="3"/>
        <charset val="128"/>
        <scheme val="minor"/>
      </rPr>
      <t>（敷地内への入退管理）</t>
    </r>
    <rPh sb="5" eb="7">
      <t>シキチ</t>
    </rPh>
    <rPh sb="7" eb="8">
      <t>ナイ</t>
    </rPh>
    <rPh sb="10" eb="12">
      <t>ニュウタイ</t>
    </rPh>
    <rPh sb="12" eb="14">
      <t>カンリ</t>
    </rPh>
    <phoneticPr fontId="1"/>
  </si>
  <si>
    <r>
      <rPr>
        <sz val="11"/>
        <rFont val="ＭＳ ゴシック"/>
        <family val="3"/>
        <charset val="128"/>
      </rPr>
      <t>セグメント分割</t>
    </r>
    <r>
      <rPr>
        <sz val="11"/>
        <rFont val="Arial"/>
        <family val="2"/>
      </rPr>
      <t>/</t>
    </r>
    <r>
      <rPr>
        <sz val="11"/>
        <rFont val="ＭＳ ゴシック"/>
        <family val="3"/>
        <charset val="128"/>
      </rPr>
      <t>ゾーニング</t>
    </r>
    <r>
      <rPr>
        <sz val="11"/>
        <color rgb="FF00B050"/>
        <rFont val="ＭＳ ゴシック"/>
        <family val="2"/>
        <charset val="128"/>
      </rPr>
      <t>（</t>
    </r>
    <r>
      <rPr>
        <sz val="11"/>
        <color rgb="FF00B050"/>
        <rFont val="Arial"/>
        <family val="2"/>
      </rPr>
      <t>ACL</t>
    </r>
    <r>
      <rPr>
        <sz val="11"/>
        <color rgb="FF00B050"/>
        <rFont val="ＭＳ Ｐゴシック"/>
        <family val="2"/>
        <charset val="128"/>
      </rPr>
      <t>）</t>
    </r>
    <phoneticPr fontId="1"/>
  </si>
  <si>
    <t>高所設置</t>
    <rPh sb="0" eb="2">
      <t>コウショ</t>
    </rPh>
    <rPh sb="2" eb="4">
      <t>セッチ</t>
    </rPh>
    <phoneticPr fontId="1"/>
  </si>
  <si>
    <r>
      <rPr>
        <sz val="11"/>
        <color rgb="FF00B050"/>
        <rFont val="ＭＳ Ｐゴシック"/>
        <family val="2"/>
        <charset val="128"/>
      </rPr>
      <t>有線</t>
    </r>
    <r>
      <rPr>
        <sz val="11"/>
        <color rgb="FF00B050"/>
        <rFont val="Arial"/>
        <family val="2"/>
      </rPr>
      <t>LAN</t>
    </r>
    <r>
      <rPr>
        <sz val="11"/>
        <color rgb="FF00B050"/>
        <rFont val="ＭＳ Ｐゴシック"/>
        <family val="2"/>
        <charset val="128"/>
      </rPr>
      <t>管理保護</t>
    </r>
    <rPh sb="0" eb="2">
      <t>ユウセン</t>
    </rPh>
    <rPh sb="5" eb="7">
      <t>カンリ</t>
    </rPh>
    <rPh sb="7" eb="9">
      <t>ホゴ</t>
    </rPh>
    <phoneticPr fontId="1"/>
  </si>
  <si>
    <r>
      <t>デバイス接続・利用制限</t>
    </r>
    <r>
      <rPr>
        <sz val="11"/>
        <color rgb="FF00B050"/>
        <rFont val="ＭＳ Ｐゴシック"/>
        <family val="3"/>
        <charset val="128"/>
      </rPr>
      <t>(パスワード）</t>
    </r>
    <phoneticPr fontId="1"/>
  </si>
  <si>
    <t>FW(DMZ)</t>
  </si>
  <si>
    <t>DMZ</t>
  </si>
  <si>
    <t>データヒストリアン</t>
  </si>
  <si>
    <t>制御ネットワーク
(情報側)</t>
  </si>
  <si>
    <t>データヒストリアン
（中継）</t>
    <rPh sb="11" eb="13">
      <t>チュウケイ</t>
    </rPh>
    <phoneticPr fontId="1"/>
  </si>
  <si>
    <t>制御ネットワーク
(フィールド側)</t>
  </si>
  <si>
    <t>EWS</t>
  </si>
  <si>
    <t>業務端末</t>
    <rPh sb="0" eb="2">
      <t>ギョウム</t>
    </rPh>
    <rPh sb="2" eb="4">
      <t>タンマツ</t>
    </rPh>
    <phoneticPr fontId="1"/>
  </si>
  <si>
    <t>業務サーバー</t>
    <rPh sb="0" eb="2">
      <t>ギョウム</t>
    </rPh>
    <phoneticPr fontId="1"/>
  </si>
  <si>
    <t>重要度</t>
    <rPh sb="0" eb="3">
      <t>ジュウヨウド</t>
    </rPh>
    <phoneticPr fontId="1"/>
  </si>
  <si>
    <t>計算機室</t>
    <rPh sb="0" eb="3">
      <t>ケイサンキ</t>
    </rPh>
    <rPh sb="3" eb="4">
      <t>シツ</t>
    </rPh>
    <phoneticPr fontId="1"/>
  </si>
  <si>
    <t>制御ネットワーク
(フィールド側)</t>
    <phoneticPr fontId="1"/>
  </si>
  <si>
    <t>計器室</t>
    <rPh sb="0" eb="2">
      <t>ケイキ</t>
    </rPh>
    <rPh sb="2" eb="3">
      <t>シツ</t>
    </rPh>
    <phoneticPr fontId="1"/>
  </si>
  <si>
    <t>資産の場所</t>
    <rPh sb="0" eb="2">
      <t>シサン</t>
    </rPh>
    <rPh sb="3" eb="5">
      <t>バショ</t>
    </rPh>
    <phoneticPr fontId="1"/>
  </si>
  <si>
    <r>
      <rPr>
        <sz val="11"/>
        <rFont val="Yu Gothic"/>
        <family val="3"/>
        <charset val="128"/>
      </rPr>
      <t>情報</t>
    </r>
    <r>
      <rPr>
        <sz val="11"/>
        <rFont val="Meiryo UI"/>
        <family val="3"/>
        <charset val="128"/>
      </rPr>
      <t>系資産</t>
    </r>
    <rPh sb="0" eb="2">
      <t>ジョウホウ</t>
    </rPh>
    <phoneticPr fontId="29"/>
  </si>
  <si>
    <r>
      <t>通信相手の認証</t>
    </r>
    <r>
      <rPr>
        <sz val="11"/>
        <color rgb="FF00B050"/>
        <rFont val="ＭＳ Ｐゴシック"/>
        <family val="3"/>
        <charset val="128"/>
      </rPr>
      <t>（ID・パスワード）</t>
    </r>
    <rPh sb="0" eb="2">
      <t>ツウシン</t>
    </rPh>
    <rPh sb="2" eb="4">
      <t>アイテ</t>
    </rPh>
    <rPh sb="5" eb="7">
      <t>ニンショウ</t>
    </rPh>
    <phoneticPr fontId="1"/>
  </si>
  <si>
    <r>
      <t xml:space="preserve">操作者認証 </t>
    </r>
    <r>
      <rPr>
        <sz val="11"/>
        <color rgb="FF00B050"/>
        <rFont val="ＭＳ Ｐゴシック"/>
        <family val="3"/>
        <charset val="128"/>
        <scheme val="minor"/>
      </rPr>
      <t>(ID・パスワード)</t>
    </r>
    <phoneticPr fontId="1"/>
  </si>
  <si>
    <r>
      <rPr>
        <sz val="11"/>
        <color rgb="FF00B050"/>
        <rFont val="ＭＳ Ｐゴシック"/>
        <family val="2"/>
        <charset val="128"/>
      </rPr>
      <t>メール・</t>
    </r>
    <r>
      <rPr>
        <sz val="11"/>
        <color rgb="FF00B050"/>
        <rFont val="Arial"/>
        <family val="2"/>
      </rPr>
      <t>Web</t>
    </r>
    <r>
      <rPr>
        <sz val="11"/>
        <color rgb="FF00B050"/>
        <rFont val="ＭＳ Ｐゴシック"/>
        <family val="2"/>
        <charset val="128"/>
      </rPr>
      <t>の利用なし</t>
    </r>
    <rPh sb="8" eb="10">
      <t>リヨウ</t>
    </rPh>
    <phoneticPr fontId="1"/>
  </si>
  <si>
    <t>〇</t>
    <phoneticPr fontId="1"/>
  </si>
  <si>
    <r>
      <t>24</t>
    </r>
    <r>
      <rPr>
        <sz val="11"/>
        <color rgb="FF00B050"/>
        <rFont val="ＭＳ Ｐゴシック"/>
        <family val="2"/>
        <charset val="128"/>
      </rPr>
      <t>時間有人監視</t>
    </r>
    <rPh sb="2" eb="4">
      <t>ジカン</t>
    </rPh>
    <rPh sb="4" eb="6">
      <t>ユウジン</t>
    </rPh>
    <rPh sb="6" eb="8">
      <t>カンシ</t>
    </rPh>
    <phoneticPr fontId="1"/>
  </si>
  <si>
    <r>
      <t>24</t>
    </r>
    <r>
      <rPr>
        <sz val="11"/>
        <color rgb="FF00B050"/>
        <rFont val="ＭＳ Ｐゴシック"/>
        <family val="2"/>
        <charset val="128"/>
      </rPr>
      <t>時間有人監視</t>
    </r>
    <phoneticPr fontId="1"/>
  </si>
  <si>
    <r>
      <rPr>
        <sz val="11"/>
        <rFont val="Yu Gothic"/>
        <family val="3"/>
        <charset val="128"/>
      </rPr>
      <t>ネットワーク系資産</t>
    </r>
    <rPh sb="6" eb="7">
      <t>ケイ</t>
    </rPh>
    <rPh sb="7" eb="9">
      <t>シサン</t>
    </rPh>
    <phoneticPr fontId="1"/>
  </si>
  <si>
    <r>
      <rPr>
        <sz val="11"/>
        <rFont val="Yu Gothic"/>
        <family val="3"/>
        <charset val="128"/>
      </rPr>
      <t>制御</t>
    </r>
    <r>
      <rPr>
        <sz val="11"/>
        <rFont val="Meiryo UI"/>
        <family val="3"/>
        <charset val="128"/>
      </rPr>
      <t>系資産</t>
    </r>
    <rPh sb="0" eb="2">
      <t>セイギョ</t>
    </rPh>
    <phoneticPr fontId="29"/>
  </si>
  <si>
    <r>
      <rPr>
        <sz val="11"/>
        <rFont val="Meiryo UI"/>
        <family val="3"/>
        <charset val="128"/>
      </rPr>
      <t>ネットワーク系資産</t>
    </r>
    <phoneticPr fontId="29"/>
  </si>
  <si>
    <t>前回</t>
    <rPh sb="0" eb="2">
      <t>ゼンカイ</t>
    </rPh>
    <phoneticPr fontId="1"/>
  </si>
  <si>
    <t>今回</t>
    <rPh sb="0" eb="2">
      <t>コンカイ</t>
    </rPh>
    <phoneticPr fontId="1"/>
  </si>
  <si>
    <t>前回</t>
    <phoneticPr fontId="1"/>
  </si>
  <si>
    <t>今回</t>
    <phoneticPr fontId="1"/>
  </si>
  <si>
    <t>HMI(発電)</t>
  </si>
  <si>
    <t>コントローラー(発電)</t>
  </si>
  <si>
    <t>制御サーバー(生産)</t>
    <rPh sb="0" eb="2">
      <t>セイギョ</t>
    </rPh>
    <phoneticPr fontId="1"/>
  </si>
  <si>
    <t>コントローラー(生産)</t>
  </si>
  <si>
    <t>HMI(生産)</t>
  </si>
  <si>
    <t>電気室</t>
    <phoneticPr fontId="1"/>
  </si>
  <si>
    <t>FW(制御DMZ)</t>
  </si>
  <si>
    <t>制御DMZ</t>
  </si>
  <si>
    <t>コントローラー
(発電)</t>
    <phoneticPr fontId="1"/>
  </si>
  <si>
    <t>制御サーバー(発電)</t>
  </si>
  <si>
    <t>制御ネットワーク
(発電)</t>
  </si>
  <si>
    <t>1.HMI(発電)</t>
    <phoneticPr fontId="29"/>
  </si>
  <si>
    <t>2.制御ネットワーク(発電)</t>
    <phoneticPr fontId="29"/>
  </si>
  <si>
    <t>3.制御サーバー(発電)</t>
    <phoneticPr fontId="29"/>
  </si>
  <si>
    <t>4.コントローラー(発電)</t>
    <phoneticPr fontId="29"/>
  </si>
  <si>
    <t>VPN(発電)</t>
  </si>
  <si>
    <t>FW(発電)</t>
  </si>
  <si>
    <t>5.FW(発電)</t>
  </si>
  <si>
    <t>6.VPN(発電)</t>
    <phoneticPr fontId="1"/>
  </si>
  <si>
    <t>制御サーバー
(発電)</t>
    <phoneticPr fontId="1"/>
  </si>
  <si>
    <t>資産ベースのリスク分析　－脅威レベルまとめ表ー（外部サービス追加前）</t>
    <rPh sb="0" eb="2">
      <t>シサン</t>
    </rPh>
    <rPh sb="9" eb="11">
      <t>ブンセキ</t>
    </rPh>
    <rPh sb="13" eb="15">
      <t>キョウイ</t>
    </rPh>
    <rPh sb="21" eb="22">
      <t>ヒョウ</t>
    </rPh>
    <phoneticPr fontId="1"/>
  </si>
  <si>
    <t>資産ベースのリスク分析　－リスク値まとめ表ー（外部サービス追加前）</t>
    <rPh sb="0" eb="2">
      <t>シサン</t>
    </rPh>
    <rPh sb="9" eb="11">
      <t>ブンセキ</t>
    </rPh>
    <rPh sb="16" eb="17">
      <t>アタイ</t>
    </rPh>
    <rPh sb="20" eb="21">
      <t>ヒョウ</t>
    </rPh>
    <phoneticPr fontId="1"/>
  </si>
  <si>
    <t>資産ベースのリスク分析　－脅威検討表ー（外部サービス追加後）</t>
    <rPh sb="0" eb="2">
      <t>シサン</t>
    </rPh>
    <rPh sb="9" eb="11">
      <t>ブンセキ</t>
    </rPh>
    <rPh sb="13" eb="15">
      <t>キョウイ</t>
    </rPh>
    <rPh sb="15" eb="17">
      <t>ケントウ</t>
    </rPh>
    <rPh sb="17" eb="18">
      <t>ヒョウ</t>
    </rPh>
    <rPh sb="28" eb="29">
      <t>アト</t>
    </rPh>
    <phoneticPr fontId="1"/>
  </si>
  <si>
    <t>資産ベースのリスク分析　－脅威レベルまとめ表ー（外部サービス追加後）</t>
    <rPh sb="0" eb="2">
      <t>シサン</t>
    </rPh>
    <rPh sb="9" eb="11">
      <t>ブンセキ</t>
    </rPh>
    <rPh sb="13" eb="15">
      <t>キョウイ</t>
    </rPh>
    <rPh sb="21" eb="22">
      <t>ヒョウ</t>
    </rPh>
    <phoneticPr fontId="1"/>
  </si>
  <si>
    <t>資産ベースのリスク分析　－脆弱性レベルまとめ表ー（外部サービス追加後）</t>
    <rPh sb="0" eb="2">
      <t>シサン</t>
    </rPh>
    <rPh sb="9" eb="11">
      <t>ブンセキ</t>
    </rPh>
    <rPh sb="13" eb="15">
      <t>ゼイジャク</t>
    </rPh>
    <rPh sb="15" eb="16">
      <t>セイ</t>
    </rPh>
    <rPh sb="22" eb="23">
      <t>ヒョウ</t>
    </rPh>
    <phoneticPr fontId="1"/>
  </si>
  <si>
    <t>資産ベースのリスク分析　－リスク値まとめ表ー（外部サービス追加後）</t>
    <rPh sb="0" eb="2">
      <t>シサン</t>
    </rPh>
    <rPh sb="9" eb="11">
      <t>ブンセキ</t>
    </rPh>
    <rPh sb="16" eb="17">
      <t>アタイ</t>
    </rPh>
    <rPh sb="20" eb="21">
      <t>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</si>
</sst>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rgb="FF00B050"/>
      <name val="ＭＳ Ｐゴシック"/>
      <family val="3"/>
      <charset val="128"/>
      <scheme val="minor"/>
    </font>
    <font>
      <sz val="14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8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9"/>
      <color theme="0" tint="-0.14996795556505021"/>
      <name val="ＭＳ Ｐゴシック"/>
      <family val="3"/>
      <charset val="128"/>
      <scheme val="minor"/>
    </font>
    <font>
      <sz val="11"/>
      <color theme="1"/>
      <name val="メイリオ"/>
      <family val="2"/>
      <charset val="128"/>
    </font>
    <font>
      <sz val="11"/>
      <name val="Arial"/>
      <family val="2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name val="ＭＳ Ｐゴシック"/>
      <family val="3"/>
      <charset val="128"/>
    </font>
    <font>
      <sz val="9"/>
      <name val="Arial"/>
      <family val="2"/>
    </font>
    <font>
      <sz val="9"/>
      <name val="ＭＳ Ｐゴシック"/>
      <family val="3"/>
      <charset val="128"/>
    </font>
    <font>
      <strike/>
      <sz val="11"/>
      <name val="Arial"/>
      <family val="2"/>
    </font>
    <font>
      <sz val="11"/>
      <name val="Arial"/>
      <family val="3"/>
    </font>
    <font>
      <sz val="11"/>
      <name val="Arial"/>
      <family val="3"/>
      <charset val="128"/>
    </font>
    <font>
      <sz val="2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color rgb="FF00B050"/>
      <name val="ＭＳ Ｐゴシック"/>
      <family val="3"/>
      <charset val="128"/>
    </font>
    <font>
      <sz val="11"/>
      <color rgb="FF00B050"/>
      <name val="Arial"/>
      <family val="2"/>
    </font>
    <font>
      <sz val="11"/>
      <name val="ＭＳ Ｐゴシック"/>
      <family val="2"/>
      <charset val="128"/>
    </font>
    <font>
      <sz val="6"/>
      <name val="メイリオ"/>
      <family val="2"/>
      <charset val="128"/>
    </font>
    <font>
      <b/>
      <sz val="12"/>
      <name val="Arial"/>
      <family val="2"/>
    </font>
    <font>
      <b/>
      <sz val="12"/>
      <color theme="1"/>
      <name val="ＭＳ Ｐゴシック"/>
      <family val="2"/>
      <charset val="128"/>
      <scheme val="minor"/>
    </font>
    <font>
      <b/>
      <sz val="12"/>
      <name val="ＭＳ Ｐゴシック"/>
      <family val="3"/>
      <charset val="128"/>
      <scheme val="minor"/>
    </font>
    <font>
      <sz val="11"/>
      <color theme="1"/>
      <name val="Arial"/>
      <family val="3"/>
      <charset val="128"/>
    </font>
    <font>
      <sz val="11"/>
      <name val="ＭＳ Ｐゴシック"/>
      <family val="3"/>
      <charset val="128"/>
      <scheme val="major"/>
    </font>
    <font>
      <sz val="11"/>
      <name val="Meiryo UI"/>
      <family val="3"/>
      <charset val="128"/>
    </font>
    <font>
      <sz val="11"/>
      <name val="ＭＳ ゴシック"/>
      <family val="3"/>
      <charset val="128"/>
    </font>
    <font>
      <sz val="11"/>
      <color rgb="FF00B050"/>
      <name val="ＭＳ ゴシック"/>
      <family val="2"/>
      <charset val="128"/>
    </font>
    <font>
      <sz val="11"/>
      <color rgb="FF00B050"/>
      <name val="ＭＳ Ｐゴシック"/>
      <family val="2"/>
      <charset val="128"/>
    </font>
    <font>
      <sz val="11"/>
      <color rgb="FF00B050"/>
      <name val="Arial"/>
      <family val="2"/>
      <charset val="128"/>
    </font>
    <font>
      <b/>
      <sz val="11"/>
      <name val="ＭＳ Ｐゴシック"/>
      <family val="3"/>
      <charset val="128"/>
      <scheme val="minor"/>
    </font>
    <font>
      <sz val="11"/>
      <name val="Yu Gothic"/>
      <family val="3"/>
      <charset val="128"/>
    </font>
    <font>
      <sz val="9"/>
      <color theme="1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4" fillId="0" borderId="0">
      <alignment vertical="center"/>
    </xf>
    <xf numFmtId="0" fontId="14" fillId="0" borderId="0">
      <alignment vertical="center"/>
    </xf>
  </cellStyleXfs>
  <cellXfs count="350">
    <xf numFmtId="0" fontId="0" fillId="0" borderId="0" xfId="0">
      <alignment vertical="center"/>
    </xf>
    <xf numFmtId="0" fontId="5" fillId="0" borderId="1" xfId="0" applyFont="1" applyBorder="1" applyAlignment="1">
      <alignment horizontal="left" vertical="center"/>
    </xf>
    <xf numFmtId="0" fontId="5" fillId="5" borderId="1" xfId="0" applyFont="1" applyFill="1" applyBorder="1" applyAlignment="1">
      <alignment horizontal="left" vertical="center"/>
    </xf>
    <xf numFmtId="0" fontId="5" fillId="6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2" fillId="0" borderId="22" xfId="0" applyFont="1" applyBorder="1">
      <alignment vertical="center"/>
    </xf>
    <xf numFmtId="0" fontId="13" fillId="5" borderId="1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/>
    </xf>
    <xf numFmtId="0" fontId="12" fillId="0" borderId="22" xfId="0" applyFont="1" applyBorder="1" applyAlignment="1">
      <alignment horizontal="left" vertical="center"/>
    </xf>
    <xf numFmtId="0" fontId="7" fillId="0" borderId="35" xfId="0" applyFont="1" applyBorder="1" applyAlignment="1">
      <alignment horizontal="center" vertical="center"/>
    </xf>
    <xf numFmtId="0" fontId="13" fillId="5" borderId="36" xfId="0" applyFont="1" applyFill="1" applyBorder="1" applyAlignment="1">
      <alignment horizontal="center" vertical="center" wrapText="1"/>
    </xf>
    <xf numFmtId="0" fontId="11" fillId="0" borderId="38" xfId="1" applyFont="1" applyBorder="1" applyAlignment="1">
      <alignment horizontal="center" vertical="center" textRotation="90" wrapText="1"/>
    </xf>
    <xf numFmtId="0" fontId="11" fillId="0" borderId="3" xfId="1" applyFont="1" applyBorder="1" applyAlignment="1">
      <alignment horizontal="center" vertical="center" textRotation="90" wrapText="1"/>
    </xf>
    <xf numFmtId="0" fontId="11" fillId="0" borderId="3" xfId="2" applyFont="1" applyBorder="1" applyAlignment="1">
      <alignment horizontal="center" vertical="center" textRotation="90" wrapText="1"/>
    </xf>
    <xf numFmtId="0" fontId="12" fillId="0" borderId="39" xfId="0" applyFont="1" applyBorder="1">
      <alignment vertical="center"/>
    </xf>
    <xf numFmtId="0" fontId="13" fillId="5" borderId="40" xfId="0" applyFont="1" applyFill="1" applyBorder="1" applyAlignment="1">
      <alignment horizontal="center" vertical="center" wrapText="1"/>
    </xf>
    <xf numFmtId="0" fontId="13" fillId="5" borderId="37" xfId="0" applyFont="1" applyFill="1" applyBorder="1" applyAlignment="1">
      <alignment horizontal="center" vertical="center" wrapText="1"/>
    </xf>
    <xf numFmtId="0" fontId="12" fillId="6" borderId="39" xfId="0" applyFont="1" applyFill="1" applyBorder="1">
      <alignment vertical="center"/>
    </xf>
    <xf numFmtId="0" fontId="10" fillId="6" borderId="0" xfId="0" applyFont="1" applyFill="1">
      <alignment vertical="center"/>
    </xf>
    <xf numFmtId="0" fontId="12" fillId="6" borderId="22" xfId="0" applyFont="1" applyFill="1" applyBorder="1">
      <alignment vertical="center"/>
    </xf>
    <xf numFmtId="0" fontId="12" fillId="6" borderId="40" xfId="0" applyFont="1" applyFill="1" applyBorder="1" applyAlignment="1">
      <alignment horizontal="center" vertical="center" wrapText="1"/>
    </xf>
    <xf numFmtId="0" fontId="12" fillId="6" borderId="37" xfId="0" applyFont="1" applyFill="1" applyBorder="1" applyAlignment="1">
      <alignment horizontal="center" vertical="center" wrapText="1"/>
    </xf>
    <xf numFmtId="0" fontId="12" fillId="6" borderId="36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6" fillId="6" borderId="40" xfId="0" applyFont="1" applyFill="1" applyBorder="1" applyAlignment="1">
      <alignment horizontal="center" vertical="center" wrapText="1"/>
    </xf>
    <xf numFmtId="0" fontId="6" fillId="6" borderId="36" xfId="0" applyFont="1" applyFill="1" applyBorder="1" applyAlignment="1">
      <alignment horizontal="center" vertical="center" wrapText="1"/>
    </xf>
    <xf numFmtId="0" fontId="6" fillId="6" borderId="37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5" borderId="37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15" fillId="0" borderId="0" xfId="3" applyFont="1">
      <alignment vertical="center"/>
    </xf>
    <xf numFmtId="0" fontId="15" fillId="0" borderId="0" xfId="3" applyFont="1" applyAlignment="1">
      <alignment horizontal="center" vertical="center"/>
    </xf>
    <xf numFmtId="0" fontId="15" fillId="0" borderId="0" xfId="3" applyFont="1" applyAlignment="1">
      <alignment horizontal="left" vertical="center"/>
    </xf>
    <xf numFmtId="0" fontId="15" fillId="0" borderId="0" xfId="3" applyFont="1" applyAlignment="1">
      <alignment vertical="center" wrapText="1"/>
    </xf>
    <xf numFmtId="0" fontId="15" fillId="2" borderId="13" xfId="3" applyFont="1" applyFill="1" applyBorder="1" applyAlignment="1">
      <alignment horizontal="center" vertical="center" wrapText="1"/>
    </xf>
    <xf numFmtId="0" fontId="15" fillId="2" borderId="24" xfId="3" applyFont="1" applyFill="1" applyBorder="1" applyAlignment="1">
      <alignment horizontal="center" vertical="center" wrapText="1"/>
    </xf>
    <xf numFmtId="0" fontId="17" fillId="2" borderId="23" xfId="3" applyFont="1" applyFill="1" applyBorder="1" applyAlignment="1">
      <alignment horizontal="center" vertical="center"/>
    </xf>
    <xf numFmtId="0" fontId="19" fillId="2" borderId="15" xfId="3" applyFont="1" applyFill="1" applyBorder="1" applyAlignment="1">
      <alignment horizontal="center" vertical="center" wrapText="1"/>
    </xf>
    <xf numFmtId="0" fontId="15" fillId="0" borderId="27" xfId="3" applyFont="1" applyBorder="1" applyAlignment="1">
      <alignment horizontal="left" vertical="center"/>
    </xf>
    <xf numFmtId="0" fontId="15" fillId="0" borderId="27" xfId="3" applyFont="1" applyBorder="1">
      <alignment vertical="center"/>
    </xf>
    <xf numFmtId="0" fontId="15" fillId="0" borderId="1" xfId="3" applyFont="1" applyBorder="1" applyAlignment="1">
      <alignment horizontal="left" vertical="center"/>
    </xf>
    <xf numFmtId="0" fontId="15" fillId="0" borderId="1" xfId="3" applyFont="1" applyBorder="1">
      <alignment vertical="center"/>
    </xf>
    <xf numFmtId="0" fontId="15" fillId="0" borderId="3" xfId="3" applyFont="1" applyBorder="1" applyAlignment="1">
      <alignment horizontal="left" vertical="center"/>
    </xf>
    <xf numFmtId="0" fontId="15" fillId="0" borderId="3" xfId="3" applyFont="1" applyBorder="1">
      <alignment vertical="center"/>
    </xf>
    <xf numFmtId="0" fontId="15" fillId="0" borderId="3" xfId="1" quotePrefix="1" applyFont="1" applyBorder="1" applyAlignment="1">
      <alignment vertical="center"/>
    </xf>
    <xf numFmtId="0" fontId="15" fillId="0" borderId="1" xfId="1" applyFont="1" applyBorder="1" applyAlignment="1">
      <alignment vertical="center"/>
    </xf>
    <xf numFmtId="0" fontId="15" fillId="0" borderId="1" xfId="3" applyFont="1" applyBorder="1" applyAlignment="1">
      <alignment horizontal="left" vertical="center" wrapText="1"/>
    </xf>
    <xf numFmtId="0" fontId="15" fillId="0" borderId="1" xfId="1" quotePrefix="1" applyFont="1" applyBorder="1" applyAlignment="1">
      <alignment vertical="center"/>
    </xf>
    <xf numFmtId="0" fontId="21" fillId="0" borderId="1" xfId="3" applyFont="1" applyBorder="1" applyAlignment="1">
      <alignment horizontal="left" vertical="center"/>
    </xf>
    <xf numFmtId="0" fontId="15" fillId="0" borderId="1" xfId="1" applyFont="1" applyBorder="1" applyAlignment="1">
      <alignment horizontal="left" vertical="center"/>
    </xf>
    <xf numFmtId="0" fontId="15" fillId="0" borderId="1" xfId="3" applyFont="1" applyBorder="1" applyAlignment="1">
      <alignment vertical="center" wrapText="1"/>
    </xf>
    <xf numFmtId="0" fontId="15" fillId="0" borderId="1" xfId="1" applyFont="1" applyBorder="1" applyAlignment="1">
      <alignment horizontal="left" vertical="center" wrapText="1"/>
    </xf>
    <xf numFmtId="0" fontId="15" fillId="0" borderId="15" xfId="3" applyFont="1" applyBorder="1" applyAlignment="1">
      <alignment horizontal="left" vertical="center"/>
    </xf>
    <xf numFmtId="0" fontId="15" fillId="0" borderId="0" xfId="3" applyFont="1" applyAlignment="1">
      <alignment vertical="top" wrapText="1"/>
    </xf>
    <xf numFmtId="0" fontId="16" fillId="0" borderId="1" xfId="3" applyFont="1" applyBorder="1" applyAlignment="1">
      <alignment horizontal="left" vertical="center"/>
    </xf>
    <xf numFmtId="0" fontId="5" fillId="0" borderId="1" xfId="3" applyFont="1" applyBorder="1" applyAlignment="1">
      <alignment horizontal="left" vertical="center"/>
    </xf>
    <xf numFmtId="0" fontId="5" fillId="0" borderId="3" xfId="3" applyFont="1" applyBorder="1" applyAlignment="1">
      <alignment horizontal="left" vertical="center"/>
    </xf>
    <xf numFmtId="0" fontId="5" fillId="0" borderId="1" xfId="3" applyFont="1" applyBorder="1">
      <alignment vertical="center"/>
    </xf>
    <xf numFmtId="0" fontId="5" fillId="0" borderId="1" xfId="1" applyFont="1" applyBorder="1" applyAlignment="1">
      <alignment horizontal="left" vertical="center"/>
    </xf>
    <xf numFmtId="0" fontId="15" fillId="4" borderId="28" xfId="1" applyFont="1" applyFill="1" applyBorder="1" applyAlignment="1">
      <alignment horizontal="center" vertical="center"/>
    </xf>
    <xf numFmtId="0" fontId="15" fillId="5" borderId="1" xfId="1" applyFont="1" applyFill="1" applyBorder="1" applyAlignment="1">
      <alignment vertical="center"/>
    </xf>
    <xf numFmtId="0" fontId="15" fillId="2" borderId="15" xfId="3" applyFont="1" applyFill="1" applyBorder="1" applyAlignment="1">
      <alignment horizontal="center" vertical="center" wrapText="1"/>
    </xf>
    <xf numFmtId="0" fontId="12" fillId="0" borderId="22" xfId="0" applyFont="1" applyBorder="1" applyAlignment="1">
      <alignment horizontal="left" vertical="center" wrapText="1"/>
    </xf>
    <xf numFmtId="0" fontId="5" fillId="0" borderId="1" xfId="3" applyFont="1" applyBorder="1" applyAlignment="1">
      <alignment horizontal="center" vertical="center" wrapText="1"/>
    </xf>
    <xf numFmtId="0" fontId="25" fillId="0" borderId="1" xfId="3" applyFont="1" applyBorder="1" applyAlignment="1">
      <alignment horizontal="left" vertical="center"/>
    </xf>
    <xf numFmtId="0" fontId="28" fillId="0" borderId="0" xfId="3" applyFont="1">
      <alignment vertical="center"/>
    </xf>
    <xf numFmtId="0" fontId="15" fillId="0" borderId="3" xfId="3" applyFont="1" applyBorder="1" applyAlignment="1">
      <alignment horizontal="left" vertical="center" wrapText="1"/>
    </xf>
    <xf numFmtId="0" fontId="15" fillId="0" borderId="3" xfId="1" applyFont="1" applyBorder="1" applyAlignment="1">
      <alignment horizontal="left" vertical="center" wrapText="1"/>
    </xf>
    <xf numFmtId="0" fontId="15" fillId="0" borderId="3" xfId="1" applyFont="1" applyBorder="1" applyAlignment="1">
      <alignment horizontal="left" vertical="center"/>
    </xf>
    <xf numFmtId="0" fontId="16" fillId="0" borderId="3" xfId="3" applyFont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0" fontId="5" fillId="0" borderId="27" xfId="3" applyFont="1" applyBorder="1" applyAlignment="1">
      <alignment horizontal="center" vertical="center" wrapText="1"/>
    </xf>
    <xf numFmtId="0" fontId="5" fillId="0" borderId="3" xfId="3" applyFont="1" applyBorder="1" applyAlignment="1">
      <alignment horizontal="center" vertical="center" wrapText="1"/>
    </xf>
    <xf numFmtId="0" fontId="5" fillId="0" borderId="20" xfId="3" applyFont="1" applyBorder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5" fillId="0" borderId="7" xfId="3" applyFont="1" applyBorder="1" applyAlignment="1">
      <alignment horizontal="center" vertical="center" wrapText="1"/>
    </xf>
    <xf numFmtId="0" fontId="34" fillId="0" borderId="27" xfId="3" applyFont="1" applyBorder="1" applyAlignment="1">
      <alignment horizontal="center" vertical="center" wrapText="1"/>
    </xf>
    <xf numFmtId="0" fontId="34" fillId="0" borderId="3" xfId="3" applyFont="1" applyBorder="1" applyAlignment="1">
      <alignment horizontal="center" vertical="center" wrapText="1"/>
    </xf>
    <xf numFmtId="0" fontId="34" fillId="0" borderId="1" xfId="3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15" xfId="3" applyFont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0" fontId="10" fillId="6" borderId="1" xfId="0" applyFont="1" applyFill="1" applyBorder="1">
      <alignment vertical="center"/>
    </xf>
    <xf numFmtId="0" fontId="10" fillId="0" borderId="3" xfId="0" applyFont="1" applyBorder="1">
      <alignment vertical="center"/>
    </xf>
    <xf numFmtId="0" fontId="10" fillId="6" borderId="37" xfId="0" applyFont="1" applyFill="1" applyBorder="1">
      <alignment vertical="center"/>
    </xf>
    <xf numFmtId="0" fontId="12" fillId="6" borderId="46" xfId="0" applyFont="1" applyFill="1" applyBorder="1">
      <alignment vertical="center"/>
    </xf>
    <xf numFmtId="0" fontId="10" fillId="0" borderId="2" xfId="0" applyFont="1" applyBorder="1">
      <alignment vertical="center"/>
    </xf>
    <xf numFmtId="0" fontId="10" fillId="6" borderId="47" xfId="0" applyFont="1" applyFill="1" applyBorder="1">
      <alignment vertical="center"/>
    </xf>
    <xf numFmtId="0" fontId="34" fillId="5" borderId="1" xfId="3" applyFont="1" applyFill="1" applyBorder="1" applyAlignment="1">
      <alignment horizontal="center" vertical="center" wrapText="1"/>
    </xf>
    <xf numFmtId="0" fontId="15" fillId="5" borderId="1" xfId="3" applyFont="1" applyFill="1" applyBorder="1" applyAlignment="1">
      <alignment horizontal="left" vertical="center"/>
    </xf>
    <xf numFmtId="0" fontId="21" fillId="5" borderId="1" xfId="3" applyFont="1" applyFill="1" applyBorder="1" applyAlignment="1">
      <alignment horizontal="left" vertical="center"/>
    </xf>
    <xf numFmtId="0" fontId="5" fillId="5" borderId="1" xfId="3" applyFont="1" applyFill="1" applyBorder="1" applyAlignment="1">
      <alignment horizontal="left" vertical="center"/>
    </xf>
    <xf numFmtId="0" fontId="25" fillId="5" borderId="1" xfId="3" applyFont="1" applyFill="1" applyBorder="1" applyAlignment="1">
      <alignment horizontal="left" vertical="center"/>
    </xf>
    <xf numFmtId="0" fontId="15" fillId="5" borderId="15" xfId="3" applyFont="1" applyFill="1" applyBorder="1" applyAlignment="1">
      <alignment horizontal="left" vertical="center"/>
    </xf>
    <xf numFmtId="0" fontId="34" fillId="5" borderId="15" xfId="3" applyFont="1" applyFill="1" applyBorder="1" applyAlignment="1">
      <alignment horizontal="center" vertical="center" wrapText="1"/>
    </xf>
    <xf numFmtId="0" fontId="5" fillId="5" borderId="1" xfId="3" applyFont="1" applyFill="1" applyBorder="1" applyAlignment="1">
      <alignment horizontal="center" vertical="center" wrapText="1"/>
    </xf>
    <xf numFmtId="0" fontId="5" fillId="5" borderId="22" xfId="3" applyFont="1" applyFill="1" applyBorder="1" applyAlignment="1">
      <alignment horizontal="center" vertical="center" wrapText="1"/>
    </xf>
    <xf numFmtId="0" fontId="16" fillId="5" borderId="1" xfId="3" applyFont="1" applyFill="1" applyBorder="1" applyAlignment="1">
      <alignment horizontal="left" vertical="center"/>
    </xf>
    <xf numFmtId="0" fontId="5" fillId="5" borderId="15" xfId="3" applyFont="1" applyFill="1" applyBorder="1" applyAlignment="1">
      <alignment horizontal="center" vertical="center" wrapText="1"/>
    </xf>
    <xf numFmtId="0" fontId="5" fillId="5" borderId="23" xfId="3" applyFont="1" applyFill="1" applyBorder="1" applyAlignment="1">
      <alignment horizontal="center" vertical="center" wrapText="1"/>
    </xf>
    <xf numFmtId="0" fontId="15" fillId="5" borderId="27" xfId="3" applyFont="1" applyFill="1" applyBorder="1" applyAlignment="1">
      <alignment horizontal="left" vertical="center"/>
    </xf>
    <xf numFmtId="0" fontId="34" fillId="5" borderId="27" xfId="3" applyFont="1" applyFill="1" applyBorder="1" applyAlignment="1">
      <alignment horizontal="center" vertical="center" wrapText="1"/>
    </xf>
    <xf numFmtId="0" fontId="15" fillId="5" borderId="27" xfId="3" applyFont="1" applyFill="1" applyBorder="1">
      <alignment vertical="center"/>
    </xf>
    <xf numFmtId="0" fontId="34" fillId="5" borderId="3" xfId="3" applyFont="1" applyFill="1" applyBorder="1" applyAlignment="1">
      <alignment horizontal="center" vertical="center" wrapText="1"/>
    </xf>
    <xf numFmtId="0" fontId="15" fillId="5" borderId="1" xfId="3" applyFont="1" applyFill="1" applyBorder="1">
      <alignment vertical="center"/>
    </xf>
    <xf numFmtId="0" fontId="15" fillId="5" borderId="3" xfId="3" applyFont="1" applyFill="1" applyBorder="1" applyAlignment="1">
      <alignment horizontal="left" vertical="center"/>
    </xf>
    <xf numFmtId="0" fontId="15" fillId="5" borderId="3" xfId="3" applyFont="1" applyFill="1" applyBorder="1">
      <alignment vertical="center"/>
    </xf>
    <xf numFmtId="0" fontId="15" fillId="5" borderId="3" xfId="1" quotePrefix="1" applyFont="1" applyFill="1" applyBorder="1" applyAlignment="1">
      <alignment vertical="center"/>
    </xf>
    <xf numFmtId="0" fontId="15" fillId="5" borderId="1" xfId="3" applyFont="1" applyFill="1" applyBorder="1" applyAlignment="1">
      <alignment horizontal="left" vertical="center" wrapText="1"/>
    </xf>
    <xf numFmtId="0" fontId="15" fillId="5" borderId="1" xfId="1" quotePrefix="1" applyFont="1" applyFill="1" applyBorder="1" applyAlignment="1">
      <alignment vertical="center"/>
    </xf>
    <xf numFmtId="0" fontId="15" fillId="5" borderId="1" xfId="1" applyFont="1" applyFill="1" applyBorder="1" applyAlignment="1">
      <alignment horizontal="left" vertical="center"/>
    </xf>
    <xf numFmtId="0" fontId="15" fillId="5" borderId="1" xfId="3" applyFont="1" applyFill="1" applyBorder="1" applyAlignment="1">
      <alignment vertical="center" wrapText="1"/>
    </xf>
    <xf numFmtId="0" fontId="15" fillId="5" borderId="1" xfId="1" applyFont="1" applyFill="1" applyBorder="1" applyAlignment="1">
      <alignment horizontal="left" vertical="center" wrapText="1"/>
    </xf>
    <xf numFmtId="0" fontId="16" fillId="5" borderId="3" xfId="3" applyFont="1" applyFill="1" applyBorder="1" applyAlignment="1">
      <alignment horizontal="left" vertical="center"/>
    </xf>
    <xf numFmtId="0" fontId="34" fillId="5" borderId="1" xfId="0" applyFont="1" applyFill="1" applyBorder="1" applyAlignment="1">
      <alignment horizontal="center" vertical="center" wrapText="1"/>
    </xf>
    <xf numFmtId="0" fontId="15" fillId="5" borderId="3" xfId="3" applyFont="1" applyFill="1" applyBorder="1" applyAlignment="1">
      <alignment horizontal="left" vertical="center" wrapText="1"/>
    </xf>
    <xf numFmtId="0" fontId="15" fillId="5" borderId="3" xfId="1" applyFont="1" applyFill="1" applyBorder="1" applyAlignment="1">
      <alignment horizontal="left" vertical="center" wrapText="1"/>
    </xf>
    <xf numFmtId="0" fontId="15" fillId="5" borderId="3" xfId="1" applyFont="1" applyFill="1" applyBorder="1" applyAlignment="1">
      <alignment horizontal="left" vertical="center"/>
    </xf>
    <xf numFmtId="0" fontId="5" fillId="5" borderId="3" xfId="3" applyFont="1" applyFill="1" applyBorder="1" applyAlignment="1">
      <alignment horizontal="left" vertical="center"/>
    </xf>
    <xf numFmtId="0" fontId="5" fillId="5" borderId="1" xfId="3" applyFont="1" applyFill="1" applyBorder="1">
      <alignment vertical="center"/>
    </xf>
    <xf numFmtId="0" fontId="5" fillId="5" borderId="1" xfId="1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26" fillId="0" borderId="1" xfId="3" applyFont="1" applyBorder="1" applyAlignment="1">
      <alignment horizontal="left" vertical="center"/>
    </xf>
    <xf numFmtId="0" fontId="15" fillId="6" borderId="1" xfId="3" applyFont="1" applyFill="1" applyBorder="1" applyAlignment="1">
      <alignment horizontal="left" vertical="center"/>
    </xf>
    <xf numFmtId="0" fontId="34" fillId="6" borderId="1" xfId="3" applyFont="1" applyFill="1" applyBorder="1" applyAlignment="1">
      <alignment horizontal="center" vertical="center" wrapText="1"/>
    </xf>
    <xf numFmtId="0" fontId="23" fillId="0" borderId="1" xfId="3" applyFont="1" applyBorder="1" applyAlignment="1">
      <alignment horizontal="left" vertical="center" wrapText="1"/>
    </xf>
    <xf numFmtId="0" fontId="21" fillId="6" borderId="1" xfId="3" applyFont="1" applyFill="1" applyBorder="1" applyAlignment="1">
      <alignment horizontal="left" vertical="center"/>
    </xf>
    <xf numFmtId="0" fontId="38" fillId="6" borderId="1" xfId="3" applyFont="1" applyFill="1" applyBorder="1" applyAlignment="1">
      <alignment horizontal="left" vertical="center"/>
    </xf>
    <xf numFmtId="0" fontId="39" fillId="6" borderId="1" xfId="3" applyFont="1" applyFill="1" applyBorder="1" applyAlignment="1">
      <alignment horizontal="left" vertical="center"/>
    </xf>
    <xf numFmtId="0" fontId="5" fillId="6" borderId="1" xfId="3" applyFont="1" applyFill="1" applyBorder="1" applyAlignment="1">
      <alignment horizontal="left" vertical="center"/>
    </xf>
    <xf numFmtId="0" fontId="25" fillId="6" borderId="1" xfId="3" applyFont="1" applyFill="1" applyBorder="1" applyAlignment="1">
      <alignment horizontal="left" vertical="center"/>
    </xf>
    <xf numFmtId="0" fontId="16" fillId="6" borderId="1" xfId="3" applyFont="1" applyFill="1" applyBorder="1" applyAlignment="1">
      <alignment horizontal="left" vertical="center"/>
    </xf>
    <xf numFmtId="0" fontId="15" fillId="6" borderId="15" xfId="3" applyFont="1" applyFill="1" applyBorder="1" applyAlignment="1">
      <alignment horizontal="left" vertical="center"/>
    </xf>
    <xf numFmtId="0" fontId="34" fillId="6" borderId="15" xfId="3" applyFont="1" applyFill="1" applyBorder="1" applyAlignment="1">
      <alignment horizontal="center" vertical="center" wrapText="1"/>
    </xf>
    <xf numFmtId="0" fontId="28" fillId="0" borderId="0" xfId="3" applyFont="1" applyAlignment="1">
      <alignment horizontal="center" vertical="center"/>
    </xf>
    <xf numFmtId="0" fontId="10" fillId="7" borderId="49" xfId="0" applyFont="1" applyFill="1" applyBorder="1">
      <alignment vertical="center"/>
    </xf>
    <xf numFmtId="0" fontId="10" fillId="7" borderId="4" xfId="0" applyFont="1" applyFill="1" applyBorder="1">
      <alignment vertical="center"/>
    </xf>
    <xf numFmtId="0" fontId="12" fillId="7" borderId="4" xfId="0" applyFont="1" applyFill="1" applyBorder="1">
      <alignment vertical="center"/>
    </xf>
    <xf numFmtId="0" fontId="10" fillId="7" borderId="50" xfId="0" applyFont="1" applyFill="1" applyBorder="1">
      <alignment vertical="center"/>
    </xf>
    <xf numFmtId="0" fontId="12" fillId="6" borderId="10" xfId="0" applyFont="1" applyFill="1" applyBorder="1">
      <alignment vertical="center"/>
    </xf>
    <xf numFmtId="0" fontId="12" fillId="6" borderId="7" xfId="0" applyFont="1" applyFill="1" applyBorder="1">
      <alignment vertical="center"/>
    </xf>
    <xf numFmtId="0" fontId="12" fillId="6" borderId="51" xfId="0" applyFont="1" applyFill="1" applyBorder="1">
      <alignment vertical="center"/>
    </xf>
    <xf numFmtId="0" fontId="12" fillId="6" borderId="52" xfId="0" applyFont="1" applyFill="1" applyBorder="1">
      <alignment vertical="center"/>
    </xf>
    <xf numFmtId="0" fontId="40" fillId="6" borderId="53" xfId="0" applyFont="1" applyFill="1" applyBorder="1" applyAlignment="1">
      <alignment horizontal="center" vertical="center" wrapText="1"/>
    </xf>
    <xf numFmtId="0" fontId="40" fillId="6" borderId="48" xfId="0" applyFont="1" applyFill="1" applyBorder="1" applyAlignment="1">
      <alignment horizontal="center" vertical="center" wrapText="1"/>
    </xf>
    <xf numFmtId="0" fontId="11" fillId="0" borderId="38" xfId="1" applyFont="1" applyBorder="1" applyAlignment="1">
      <alignment horizontal="centerContinuous" vertical="center" wrapText="1"/>
    </xf>
    <xf numFmtId="0" fontId="11" fillId="0" borderId="3" xfId="1" applyFont="1" applyBorder="1" applyAlignment="1">
      <alignment horizontal="centerContinuous" vertical="center" wrapText="1"/>
    </xf>
    <xf numFmtId="0" fontId="11" fillId="0" borderId="3" xfId="2" applyFont="1" applyBorder="1" applyAlignment="1">
      <alignment horizontal="centerContinuous" vertical="center" wrapText="1"/>
    </xf>
    <xf numFmtId="0" fontId="6" fillId="0" borderId="54" xfId="0" applyFont="1" applyBorder="1" applyAlignment="1">
      <alignment horizontal="center" vertical="center"/>
    </xf>
    <xf numFmtId="0" fontId="42" fillId="0" borderId="1" xfId="0" applyFont="1" applyBorder="1">
      <alignment vertical="center"/>
    </xf>
    <xf numFmtId="0" fontId="12" fillId="6" borderId="9" xfId="0" applyFont="1" applyFill="1" applyBorder="1">
      <alignment vertical="center"/>
    </xf>
    <xf numFmtId="0" fontId="39" fillId="0" borderId="1" xfId="3" applyFont="1" applyBorder="1" applyAlignment="1">
      <alignment horizontal="left" vertical="center"/>
    </xf>
    <xf numFmtId="0" fontId="27" fillId="0" borderId="1" xfId="3" applyFont="1" applyBorder="1" applyAlignment="1">
      <alignment horizontal="left" vertical="center"/>
    </xf>
    <xf numFmtId="0" fontId="26" fillId="5" borderId="1" xfId="3" applyFont="1" applyFill="1" applyBorder="1" applyAlignment="1">
      <alignment horizontal="left" vertical="center"/>
    </xf>
    <xf numFmtId="0" fontId="27" fillId="5" borderId="1" xfId="3" applyFont="1" applyFill="1" applyBorder="1" applyAlignment="1">
      <alignment horizontal="left" vertical="center"/>
    </xf>
    <xf numFmtId="0" fontId="39" fillId="5" borderId="1" xfId="3" applyFont="1" applyFill="1" applyBorder="1" applyAlignment="1">
      <alignment horizontal="left" vertical="center"/>
    </xf>
    <xf numFmtId="0" fontId="5" fillId="6" borderId="59" xfId="0" applyFont="1" applyFill="1" applyBorder="1" applyAlignment="1">
      <alignment horizontal="center" vertical="center" wrapText="1"/>
    </xf>
    <xf numFmtId="0" fontId="5" fillId="6" borderId="48" xfId="0" applyFont="1" applyFill="1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12" fillId="0" borderId="10" xfId="0" applyFont="1" applyBorder="1">
      <alignment vertical="center"/>
    </xf>
    <xf numFmtId="0" fontId="10" fillId="7" borderId="48" xfId="0" applyFont="1" applyFill="1" applyBorder="1">
      <alignment vertical="center"/>
    </xf>
    <xf numFmtId="0" fontId="12" fillId="6" borderId="60" xfId="0" applyFont="1" applyFill="1" applyBorder="1">
      <alignment vertical="center"/>
    </xf>
    <xf numFmtId="0" fontId="40" fillId="6" borderId="57" xfId="0" applyFont="1" applyFill="1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40" fillId="6" borderId="52" xfId="0" applyFont="1" applyFill="1" applyBorder="1" applyAlignment="1">
      <alignment horizontal="center" vertical="center" wrapText="1"/>
    </xf>
    <xf numFmtId="0" fontId="11" fillId="0" borderId="55" xfId="1" applyFont="1" applyBorder="1" applyAlignment="1">
      <alignment horizontal="center" vertical="center" textRotation="90" wrapText="1"/>
    </xf>
    <xf numFmtId="0" fontId="0" fillId="0" borderId="56" xfId="0" applyBorder="1" applyAlignment="1">
      <alignment horizontal="center" vertical="center" textRotation="90" wrapText="1"/>
    </xf>
    <xf numFmtId="0" fontId="11" fillId="0" borderId="51" xfId="1" applyFont="1" applyBorder="1" applyAlignment="1">
      <alignment horizontal="center" vertical="center" textRotation="90" wrapText="1"/>
    </xf>
    <xf numFmtId="0" fontId="11" fillId="0" borderId="51" xfId="2" applyFont="1" applyBorder="1" applyAlignment="1">
      <alignment horizontal="center" vertical="center" textRotation="90" wrapText="1"/>
    </xf>
    <xf numFmtId="0" fontId="15" fillId="5" borderId="29" xfId="3" applyFont="1" applyFill="1" applyBorder="1" applyAlignment="1">
      <alignment horizontal="center" vertical="center" wrapText="1"/>
    </xf>
    <xf numFmtId="0" fontId="15" fillId="5" borderId="33" xfId="3" applyFont="1" applyFill="1" applyBorder="1" applyAlignment="1">
      <alignment horizontal="center" vertical="center" wrapText="1"/>
    </xf>
    <xf numFmtId="0" fontId="15" fillId="5" borderId="30" xfId="3" applyFont="1" applyFill="1" applyBorder="1" applyAlignment="1">
      <alignment horizontal="center" vertical="center" wrapText="1"/>
    </xf>
    <xf numFmtId="0" fontId="15" fillId="5" borderId="19" xfId="3" applyFont="1" applyFill="1" applyBorder="1" applyAlignment="1">
      <alignment horizontal="center" vertical="center"/>
    </xf>
    <xf numFmtId="0" fontId="15" fillId="5" borderId="17" xfId="3" applyFont="1" applyFill="1" applyBorder="1" applyAlignment="1">
      <alignment horizontal="center" vertical="center"/>
    </xf>
    <xf numFmtId="0" fontId="15" fillId="5" borderId="43" xfId="3" applyFont="1" applyFill="1" applyBorder="1" applyAlignment="1">
      <alignment horizontal="center" vertical="center"/>
    </xf>
    <xf numFmtId="0" fontId="30" fillId="5" borderId="3" xfId="3" applyFont="1" applyFill="1" applyBorder="1" applyAlignment="1">
      <alignment horizontal="center" vertical="center" wrapText="1"/>
    </xf>
    <xf numFmtId="0" fontId="30" fillId="5" borderId="4" xfId="3" applyFont="1" applyFill="1" applyBorder="1" applyAlignment="1">
      <alignment horizontal="center" vertical="center" wrapText="1"/>
    </xf>
    <xf numFmtId="0" fontId="30" fillId="5" borderId="41" xfId="3" applyFont="1" applyFill="1" applyBorder="1" applyAlignment="1">
      <alignment horizontal="center" vertical="center" wrapText="1"/>
    </xf>
    <xf numFmtId="0" fontId="15" fillId="5" borderId="7" xfId="3" applyFont="1" applyFill="1" applyBorder="1" applyAlignment="1">
      <alignment horizontal="left" vertical="top"/>
    </xf>
    <xf numFmtId="0" fontId="15" fillId="5" borderId="8" xfId="3" applyFont="1" applyFill="1" applyBorder="1" applyAlignment="1">
      <alignment horizontal="left" vertical="top"/>
    </xf>
    <xf numFmtId="0" fontId="15" fillId="5" borderId="9" xfId="3" applyFont="1" applyFill="1" applyBorder="1" applyAlignment="1">
      <alignment horizontal="left" vertical="top"/>
    </xf>
    <xf numFmtId="0" fontId="15" fillId="5" borderId="24" xfId="3" applyFont="1" applyFill="1" applyBorder="1" applyAlignment="1">
      <alignment horizontal="left" vertical="top"/>
    </xf>
    <xf numFmtId="0" fontId="15" fillId="5" borderId="14" xfId="3" applyFont="1" applyFill="1" applyBorder="1" applyAlignment="1">
      <alignment horizontal="left" vertical="top"/>
    </xf>
    <xf numFmtId="0" fontId="15" fillId="5" borderId="26" xfId="3" applyFont="1" applyFill="1" applyBorder="1" applyAlignment="1">
      <alignment horizontal="left" vertical="top"/>
    </xf>
    <xf numFmtId="0" fontId="16" fillId="5" borderId="3" xfId="3" applyFont="1" applyFill="1" applyBorder="1" applyAlignment="1">
      <alignment horizontal="left" vertical="top" wrapText="1"/>
    </xf>
    <xf numFmtId="0" fontId="15" fillId="5" borderId="4" xfId="3" applyFont="1" applyFill="1" applyBorder="1" applyAlignment="1">
      <alignment horizontal="left" vertical="top" wrapText="1"/>
    </xf>
    <xf numFmtId="0" fontId="15" fillId="5" borderId="41" xfId="3" applyFont="1" applyFill="1" applyBorder="1" applyAlignment="1">
      <alignment horizontal="left" vertical="top" wrapText="1"/>
    </xf>
    <xf numFmtId="0" fontId="15" fillId="5" borderId="32" xfId="3" applyFont="1" applyFill="1" applyBorder="1" applyAlignment="1">
      <alignment horizontal="center" vertical="center" wrapText="1"/>
    </xf>
    <xf numFmtId="0" fontId="15" fillId="5" borderId="18" xfId="3" applyFont="1" applyFill="1" applyBorder="1" applyAlignment="1">
      <alignment horizontal="center" vertical="center"/>
    </xf>
    <xf numFmtId="0" fontId="30" fillId="5" borderId="2" xfId="3" applyFont="1" applyFill="1" applyBorder="1" applyAlignment="1">
      <alignment horizontal="center" vertical="center" wrapText="1"/>
    </xf>
    <xf numFmtId="0" fontId="15" fillId="5" borderId="10" xfId="3" applyFont="1" applyFill="1" applyBorder="1" applyAlignment="1">
      <alignment horizontal="left" vertical="top"/>
    </xf>
    <xf numFmtId="0" fontId="15" fillId="5" borderId="42" xfId="3" applyFont="1" applyFill="1" applyBorder="1" applyAlignment="1">
      <alignment horizontal="left" vertical="top"/>
    </xf>
    <xf numFmtId="0" fontId="15" fillId="5" borderId="2" xfId="3" applyFont="1" applyFill="1" applyBorder="1" applyAlignment="1">
      <alignment horizontal="left" vertical="top" wrapText="1"/>
    </xf>
    <xf numFmtId="0" fontId="15" fillId="0" borderId="29" xfId="3" applyFont="1" applyBorder="1" applyAlignment="1">
      <alignment horizontal="center" vertical="center" wrapText="1"/>
    </xf>
    <xf numFmtId="0" fontId="15" fillId="0" borderId="33" xfId="3" applyFont="1" applyBorder="1" applyAlignment="1">
      <alignment horizontal="center" vertical="center" wrapText="1"/>
    </xf>
    <xf numFmtId="0" fontId="15" fillId="0" borderId="32" xfId="3" applyFont="1" applyBorder="1" applyAlignment="1">
      <alignment horizontal="center" vertical="center" wrapText="1"/>
    </xf>
    <xf numFmtId="0" fontId="15" fillId="0" borderId="19" xfId="3" applyFont="1" applyBorder="1" applyAlignment="1">
      <alignment horizontal="center" vertical="center"/>
    </xf>
    <xf numFmtId="0" fontId="15" fillId="0" borderId="17" xfId="3" applyFont="1" applyBorder="1" applyAlignment="1">
      <alignment horizontal="center" vertical="center"/>
    </xf>
    <xf numFmtId="0" fontId="15" fillId="0" borderId="18" xfId="3" applyFont="1" applyBorder="1" applyAlignment="1">
      <alignment horizontal="center" vertical="center"/>
    </xf>
    <xf numFmtId="0" fontId="30" fillId="0" borderId="3" xfId="3" applyFont="1" applyBorder="1" applyAlignment="1">
      <alignment horizontal="center" vertical="center" wrapText="1"/>
    </xf>
    <xf numFmtId="0" fontId="30" fillId="0" borderId="4" xfId="3" applyFont="1" applyBorder="1" applyAlignment="1">
      <alignment horizontal="center" vertical="center" wrapText="1"/>
    </xf>
    <xf numFmtId="0" fontId="30" fillId="0" borderId="2" xfId="3" applyFont="1" applyBorder="1" applyAlignment="1">
      <alignment horizontal="center" vertical="center" wrapText="1"/>
    </xf>
    <xf numFmtId="0" fontId="16" fillId="0" borderId="7" xfId="3" applyFont="1" applyBorder="1" applyAlignment="1">
      <alignment horizontal="left" vertical="top" wrapText="1"/>
    </xf>
    <xf numFmtId="0" fontId="15" fillId="0" borderId="8" xfId="3" applyFont="1" applyBorder="1" applyAlignment="1">
      <alignment horizontal="left" vertical="top"/>
    </xf>
    <xf numFmtId="0" fontId="15" fillId="0" borderId="9" xfId="3" applyFont="1" applyBorder="1" applyAlignment="1">
      <alignment horizontal="left" vertical="top"/>
    </xf>
    <xf numFmtId="0" fontId="15" fillId="0" borderId="24" xfId="3" applyFont="1" applyBorder="1" applyAlignment="1">
      <alignment horizontal="left" vertical="top"/>
    </xf>
    <xf numFmtId="0" fontId="15" fillId="0" borderId="10" xfId="3" applyFont="1" applyBorder="1" applyAlignment="1">
      <alignment horizontal="left" vertical="top"/>
    </xf>
    <xf numFmtId="0" fontId="15" fillId="0" borderId="42" xfId="3" applyFont="1" applyBorder="1" applyAlignment="1">
      <alignment horizontal="left" vertical="top"/>
    </xf>
    <xf numFmtId="0" fontId="16" fillId="0" borderId="3" xfId="3" applyFont="1" applyBorder="1" applyAlignment="1">
      <alignment horizontal="left" vertical="top" wrapText="1"/>
    </xf>
    <xf numFmtId="0" fontId="15" fillId="0" borderId="4" xfId="3" applyFont="1" applyBorder="1" applyAlignment="1">
      <alignment horizontal="left" vertical="top" wrapText="1"/>
    </xf>
    <xf numFmtId="0" fontId="15" fillId="0" borderId="2" xfId="3" applyFont="1" applyBorder="1" applyAlignment="1">
      <alignment horizontal="left" vertical="top" wrapText="1"/>
    </xf>
    <xf numFmtId="0" fontId="15" fillId="0" borderId="7" xfId="3" applyFont="1" applyBorder="1" applyAlignment="1">
      <alignment horizontal="left" vertical="top"/>
    </xf>
    <xf numFmtId="0" fontId="15" fillId="0" borderId="3" xfId="3" applyFont="1" applyBorder="1" applyAlignment="1">
      <alignment horizontal="left" vertical="top" wrapText="1"/>
    </xf>
    <xf numFmtId="0" fontId="15" fillId="0" borderId="7" xfId="3" applyFont="1" applyBorder="1" applyAlignment="1">
      <alignment vertical="top"/>
    </xf>
    <xf numFmtId="0" fontId="15" fillId="0" borderId="8" xfId="3" applyFont="1" applyBorder="1" applyAlignment="1">
      <alignment vertical="top"/>
    </xf>
    <xf numFmtId="0" fontId="15" fillId="0" borderId="9" xfId="3" applyFont="1" applyBorder="1" applyAlignment="1">
      <alignment vertical="top"/>
    </xf>
    <xf numFmtId="0" fontId="15" fillId="0" borderId="24" xfId="3" applyFont="1" applyBorder="1" applyAlignment="1">
      <alignment vertical="top"/>
    </xf>
    <xf numFmtId="0" fontId="15" fillId="0" borderId="10" xfId="3" applyFont="1" applyBorder="1" applyAlignment="1">
      <alignment vertical="top"/>
    </xf>
    <xf numFmtId="0" fontId="15" fillId="0" borderId="42" xfId="3" applyFont="1" applyBorder="1" applyAlignment="1">
      <alignment vertical="top"/>
    </xf>
    <xf numFmtId="0" fontId="32" fillId="0" borderId="1" xfId="3" applyFont="1" applyBorder="1" applyAlignment="1">
      <alignment horizontal="center" vertical="center" wrapText="1"/>
    </xf>
    <xf numFmtId="0" fontId="32" fillId="0" borderId="3" xfId="3" applyFont="1" applyBorder="1" applyAlignment="1">
      <alignment horizontal="center" vertical="center" wrapText="1"/>
    </xf>
    <xf numFmtId="0" fontId="32" fillId="0" borderId="4" xfId="3" applyFont="1" applyBorder="1" applyAlignment="1">
      <alignment horizontal="center" vertical="center" wrapText="1"/>
    </xf>
    <xf numFmtId="0" fontId="32" fillId="0" borderId="2" xfId="3" applyFont="1" applyBorder="1" applyAlignment="1">
      <alignment horizontal="center" vertical="center" wrapText="1"/>
    </xf>
    <xf numFmtId="0" fontId="5" fillId="0" borderId="1" xfId="3" applyFont="1" applyBorder="1" applyAlignment="1">
      <alignment vertical="top"/>
    </xf>
    <xf numFmtId="0" fontId="5" fillId="0" borderId="1" xfId="3" applyFont="1" applyBorder="1" applyAlignment="1">
      <alignment horizontal="left" vertical="top" wrapText="1"/>
    </xf>
    <xf numFmtId="0" fontId="5" fillId="0" borderId="31" xfId="3" applyFont="1" applyBorder="1" applyAlignment="1">
      <alignment horizontal="center" vertical="center" wrapText="1"/>
    </xf>
    <xf numFmtId="0" fontId="16" fillId="0" borderId="7" xfId="3" applyFont="1" applyBorder="1" applyAlignment="1">
      <alignment vertical="top"/>
    </xf>
    <xf numFmtId="0" fontId="15" fillId="0" borderId="44" xfId="3" applyFont="1" applyBorder="1" applyAlignment="1">
      <alignment horizontal="center" vertical="center"/>
    </xf>
    <xf numFmtId="0" fontId="22" fillId="0" borderId="27" xfId="3" quotePrefix="1" applyFont="1" applyBorder="1" applyAlignment="1">
      <alignment horizontal="center" vertical="top" wrapText="1"/>
    </xf>
    <xf numFmtId="0" fontId="15" fillId="0" borderId="4" xfId="3" applyFont="1" applyBorder="1" applyAlignment="1">
      <alignment horizontal="center" vertical="top" wrapText="1"/>
    </xf>
    <xf numFmtId="0" fontId="0" fillId="0" borderId="4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16" fillId="0" borderId="27" xfId="3" applyFont="1" applyBorder="1" applyAlignment="1">
      <alignment horizontal="left" vertical="top" wrapText="1"/>
    </xf>
    <xf numFmtId="0" fontId="0" fillId="0" borderId="4" xfId="0" applyBorder="1" applyAlignment="1">
      <alignment vertical="top" wrapText="1"/>
    </xf>
    <xf numFmtId="0" fontId="0" fillId="0" borderId="41" xfId="0" applyBorder="1" applyAlignment="1">
      <alignment vertical="top" wrapText="1"/>
    </xf>
    <xf numFmtId="0" fontId="30" fillId="0" borderId="27" xfId="3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1" fillId="0" borderId="41" xfId="0" applyFont="1" applyBorder="1" applyAlignment="1">
      <alignment horizontal="center" vertical="center" wrapText="1"/>
    </xf>
    <xf numFmtId="0" fontId="15" fillId="0" borderId="25" xfId="3" applyFont="1" applyBorder="1" applyAlignment="1">
      <alignment vertical="top"/>
    </xf>
    <xf numFmtId="0" fontId="15" fillId="0" borderId="13" xfId="3" applyFont="1" applyBorder="1" applyAlignment="1">
      <alignment vertical="top"/>
    </xf>
    <xf numFmtId="0" fontId="15" fillId="0" borderId="27" xfId="3" applyFont="1" applyBorder="1" applyAlignment="1">
      <alignment horizontal="left" vertical="top" wrapText="1"/>
    </xf>
    <xf numFmtId="0" fontId="15" fillId="0" borderId="34" xfId="3" applyFont="1" applyBorder="1" applyAlignment="1">
      <alignment horizontal="center" vertical="center" wrapText="1"/>
    </xf>
    <xf numFmtId="0" fontId="24" fillId="0" borderId="0" xfId="3" applyFont="1" applyAlignment="1">
      <alignment horizontal="center" vertical="center"/>
    </xf>
    <xf numFmtId="0" fontId="15" fillId="0" borderId="43" xfId="3" applyFont="1" applyBorder="1" applyAlignment="1">
      <alignment horizontal="center" vertical="center"/>
    </xf>
    <xf numFmtId="0" fontId="15" fillId="2" borderId="27" xfId="3" applyFont="1" applyFill="1" applyBorder="1" applyAlignment="1">
      <alignment horizontal="center" vertical="center" wrapText="1"/>
    </xf>
    <xf numFmtId="0" fontId="15" fillId="2" borderId="4" xfId="3" applyFont="1" applyFill="1" applyBorder="1" applyAlignment="1">
      <alignment horizontal="center" vertical="center" wrapText="1"/>
    </xf>
    <xf numFmtId="0" fontId="15" fillId="2" borderId="41" xfId="3" applyFont="1" applyFill="1" applyBorder="1" applyAlignment="1">
      <alignment horizontal="center" vertical="center" wrapText="1"/>
    </xf>
    <xf numFmtId="0" fontId="15" fillId="2" borderId="25" xfId="3" applyFont="1" applyFill="1" applyBorder="1" applyAlignment="1">
      <alignment horizontal="center" vertical="center" wrapText="1"/>
    </xf>
    <xf numFmtId="0" fontId="15" fillId="2" borderId="12" xfId="3" applyFont="1" applyFill="1" applyBorder="1" applyAlignment="1">
      <alignment horizontal="center" vertical="center" wrapText="1"/>
    </xf>
    <xf numFmtId="0" fontId="15" fillId="2" borderId="10" xfId="3" applyFont="1" applyFill="1" applyBorder="1" applyAlignment="1">
      <alignment horizontal="center" vertical="center" wrapText="1"/>
    </xf>
    <xf numFmtId="0" fontId="15" fillId="2" borderId="11" xfId="3" applyFont="1" applyFill="1" applyBorder="1" applyAlignment="1">
      <alignment horizontal="center" vertical="center" wrapText="1"/>
    </xf>
    <xf numFmtId="0" fontId="15" fillId="2" borderId="25" xfId="3" applyFont="1" applyFill="1" applyBorder="1" applyAlignment="1">
      <alignment horizontal="center" vertical="center"/>
    </xf>
    <xf numFmtId="0" fontId="15" fillId="2" borderId="13" xfId="3" applyFont="1" applyFill="1" applyBorder="1" applyAlignment="1">
      <alignment horizontal="center" vertical="center"/>
    </xf>
    <xf numFmtId="0" fontId="15" fillId="2" borderId="9" xfId="3" applyFont="1" applyFill="1" applyBorder="1" applyAlignment="1">
      <alignment horizontal="center" vertical="center"/>
    </xf>
    <xf numFmtId="0" fontId="15" fillId="2" borderId="24" xfId="3" applyFont="1" applyFill="1" applyBorder="1" applyAlignment="1">
      <alignment horizontal="center" vertical="center"/>
    </xf>
    <xf numFmtId="0" fontId="15" fillId="2" borderId="14" xfId="3" applyFont="1" applyFill="1" applyBorder="1" applyAlignment="1">
      <alignment horizontal="center" vertical="center"/>
    </xf>
    <xf numFmtId="0" fontId="15" fillId="2" borderId="26" xfId="3" applyFont="1" applyFill="1" applyBorder="1" applyAlignment="1">
      <alignment horizontal="center" vertical="center"/>
    </xf>
    <xf numFmtId="0" fontId="15" fillId="3" borderId="27" xfId="1" applyFont="1" applyFill="1" applyBorder="1" applyAlignment="1">
      <alignment horizontal="center" vertical="center" wrapText="1"/>
    </xf>
    <xf numFmtId="0" fontId="15" fillId="3" borderId="4" xfId="1" applyFont="1" applyFill="1" applyBorder="1" applyAlignment="1">
      <alignment horizontal="center" vertical="center" wrapText="1"/>
    </xf>
    <xf numFmtId="0" fontId="15" fillId="3" borderId="41" xfId="1" applyFont="1" applyFill="1" applyBorder="1" applyAlignment="1">
      <alignment horizontal="center" vertical="center" wrapText="1"/>
    </xf>
    <xf numFmtId="0" fontId="15" fillId="3" borderId="20" xfId="1" applyFont="1" applyFill="1" applyBorder="1" applyAlignment="1">
      <alignment horizontal="center" vertical="center" wrapText="1"/>
    </xf>
    <xf numFmtId="0" fontId="15" fillId="3" borderId="16" xfId="1" applyFont="1" applyFill="1" applyBorder="1" applyAlignment="1">
      <alignment horizontal="center" vertical="center" wrapText="1"/>
    </xf>
    <xf numFmtId="0" fontId="15" fillId="3" borderId="21" xfId="1" applyFont="1" applyFill="1" applyBorder="1" applyAlignment="1">
      <alignment horizontal="center" vertical="center" wrapText="1"/>
    </xf>
    <xf numFmtId="0" fontId="15" fillId="3" borderId="22" xfId="1" applyFont="1" applyFill="1" applyBorder="1" applyAlignment="1">
      <alignment horizontal="center" vertical="center" wrapText="1"/>
    </xf>
    <xf numFmtId="0" fontId="15" fillId="3" borderId="6" xfId="1" applyFont="1" applyFill="1" applyBorder="1" applyAlignment="1">
      <alignment horizontal="center" vertical="center" wrapText="1"/>
    </xf>
    <xf numFmtId="0" fontId="15" fillId="3" borderId="5" xfId="1" applyFont="1" applyFill="1" applyBorder="1" applyAlignment="1">
      <alignment horizontal="center" vertical="center" wrapText="1"/>
    </xf>
    <xf numFmtId="0" fontId="15" fillId="3" borderId="7" xfId="1" applyFont="1" applyFill="1" applyBorder="1" applyAlignment="1">
      <alignment horizontal="center" vertical="center"/>
    </xf>
    <xf numFmtId="0" fontId="15" fillId="3" borderId="8" xfId="1" applyFont="1" applyFill="1" applyBorder="1" applyAlignment="1">
      <alignment horizontal="center" vertical="center"/>
    </xf>
    <xf numFmtId="0" fontId="15" fillId="3" borderId="14" xfId="1" applyFont="1" applyFill="1" applyBorder="1" applyAlignment="1">
      <alignment horizontal="center" vertical="center"/>
    </xf>
    <xf numFmtId="0" fontId="15" fillId="3" borderId="26" xfId="1" applyFont="1" applyFill="1" applyBorder="1" applyAlignment="1">
      <alignment horizontal="center" vertical="center"/>
    </xf>
    <xf numFmtId="0" fontId="15" fillId="4" borderId="29" xfId="1" applyFont="1" applyFill="1" applyBorder="1" applyAlignment="1">
      <alignment horizontal="center" vertical="center"/>
    </xf>
    <xf numFmtId="0" fontId="15" fillId="4" borderId="30" xfId="1" applyFont="1" applyFill="1" applyBorder="1" applyAlignment="1">
      <alignment horizontal="center" vertical="center"/>
    </xf>
    <xf numFmtId="0" fontId="23" fillId="3" borderId="23" xfId="1" applyFont="1" applyFill="1" applyBorder="1" applyAlignment="1">
      <alignment horizontal="center" vertical="center" wrapText="1"/>
    </xf>
    <xf numFmtId="0" fontId="15" fillId="3" borderId="45" xfId="1" applyFont="1" applyFill="1" applyBorder="1" applyAlignment="1">
      <alignment horizontal="center" vertical="center" wrapText="1"/>
    </xf>
    <xf numFmtId="0" fontId="15" fillId="3" borderId="23" xfId="1" applyFont="1" applyFill="1" applyBorder="1" applyAlignment="1">
      <alignment horizontal="center" vertical="center" wrapText="1"/>
    </xf>
    <xf numFmtId="0" fontId="15" fillId="6" borderId="29" xfId="3" applyFont="1" applyFill="1" applyBorder="1" applyAlignment="1">
      <alignment horizontal="center" vertical="center" wrapText="1"/>
    </xf>
    <xf numFmtId="0" fontId="15" fillId="6" borderId="33" xfId="3" applyFont="1" applyFill="1" applyBorder="1" applyAlignment="1">
      <alignment horizontal="center" vertical="center" wrapText="1"/>
    </xf>
    <xf numFmtId="0" fontId="15" fillId="6" borderId="30" xfId="3" applyFont="1" applyFill="1" applyBorder="1" applyAlignment="1">
      <alignment horizontal="center" vertical="center" wrapText="1"/>
    </xf>
    <xf numFmtId="0" fontId="15" fillId="6" borderId="19" xfId="3" applyFont="1" applyFill="1" applyBorder="1" applyAlignment="1">
      <alignment horizontal="center" vertical="center"/>
    </xf>
    <xf numFmtId="0" fontId="15" fillId="6" borderId="17" xfId="3" applyFont="1" applyFill="1" applyBorder="1" applyAlignment="1">
      <alignment horizontal="center" vertical="center"/>
    </xf>
    <xf numFmtId="0" fontId="15" fillId="6" borderId="43" xfId="3" applyFont="1" applyFill="1" applyBorder="1" applyAlignment="1">
      <alignment horizontal="center" vertical="center"/>
    </xf>
    <xf numFmtId="0" fontId="30" fillId="6" borderId="3" xfId="3" applyFont="1" applyFill="1" applyBorder="1" applyAlignment="1">
      <alignment horizontal="center" vertical="center" wrapText="1"/>
    </xf>
    <xf numFmtId="0" fontId="30" fillId="6" borderId="4" xfId="3" applyFont="1" applyFill="1" applyBorder="1" applyAlignment="1">
      <alignment horizontal="center" vertical="center" wrapText="1"/>
    </xf>
    <xf numFmtId="0" fontId="30" fillId="6" borderId="41" xfId="3" applyFont="1" applyFill="1" applyBorder="1" applyAlignment="1">
      <alignment horizontal="center" vertical="center" wrapText="1"/>
    </xf>
    <xf numFmtId="0" fontId="15" fillId="6" borderId="7" xfId="3" applyFont="1" applyFill="1" applyBorder="1" applyAlignment="1">
      <alignment horizontal="left" vertical="top"/>
    </xf>
    <xf numFmtId="0" fontId="15" fillId="6" borderId="8" xfId="3" applyFont="1" applyFill="1" applyBorder="1" applyAlignment="1">
      <alignment horizontal="left" vertical="top"/>
    </xf>
    <xf numFmtId="0" fontId="15" fillId="6" borderId="9" xfId="3" applyFont="1" applyFill="1" applyBorder="1" applyAlignment="1">
      <alignment horizontal="left" vertical="top"/>
    </xf>
    <xf numFmtId="0" fontId="15" fillId="6" borderId="24" xfId="3" applyFont="1" applyFill="1" applyBorder="1" applyAlignment="1">
      <alignment horizontal="left" vertical="top"/>
    </xf>
    <xf numFmtId="0" fontId="15" fillId="6" borderId="14" xfId="3" applyFont="1" applyFill="1" applyBorder="1" applyAlignment="1">
      <alignment horizontal="left" vertical="top"/>
    </xf>
    <xf numFmtId="0" fontId="15" fillId="6" borderId="26" xfId="3" applyFont="1" applyFill="1" applyBorder="1" applyAlignment="1">
      <alignment horizontal="left" vertical="top"/>
    </xf>
    <xf numFmtId="0" fontId="16" fillId="6" borderId="3" xfId="3" applyFont="1" applyFill="1" applyBorder="1" applyAlignment="1">
      <alignment horizontal="left" vertical="top" wrapText="1"/>
    </xf>
    <xf numFmtId="0" fontId="15" fillId="6" borderId="4" xfId="3" applyFont="1" applyFill="1" applyBorder="1" applyAlignment="1">
      <alignment horizontal="left" vertical="top" wrapText="1"/>
    </xf>
    <xf numFmtId="0" fontId="15" fillId="6" borderId="41" xfId="3" applyFont="1" applyFill="1" applyBorder="1" applyAlignment="1">
      <alignment horizontal="left" vertical="top" wrapText="1"/>
    </xf>
    <xf numFmtId="0" fontId="15" fillId="6" borderId="32" xfId="3" applyFont="1" applyFill="1" applyBorder="1" applyAlignment="1">
      <alignment horizontal="center" vertical="center" wrapText="1"/>
    </xf>
    <xf numFmtId="0" fontId="15" fillId="6" borderId="18" xfId="3" applyFont="1" applyFill="1" applyBorder="1" applyAlignment="1">
      <alignment horizontal="center" vertical="center"/>
    </xf>
    <xf numFmtId="0" fontId="30" fillId="6" borderId="2" xfId="3" applyFont="1" applyFill="1" applyBorder="1" applyAlignment="1">
      <alignment horizontal="center" vertical="center" wrapText="1"/>
    </xf>
    <xf numFmtId="0" fontId="15" fillId="6" borderId="10" xfId="3" applyFont="1" applyFill="1" applyBorder="1" applyAlignment="1">
      <alignment horizontal="left" vertical="top"/>
    </xf>
    <xf numFmtId="0" fontId="15" fillId="6" borderId="42" xfId="3" applyFont="1" applyFill="1" applyBorder="1" applyAlignment="1">
      <alignment horizontal="left" vertical="top"/>
    </xf>
    <xf numFmtId="0" fontId="15" fillId="6" borderId="2" xfId="3" applyFont="1" applyFill="1" applyBorder="1" applyAlignment="1">
      <alignment horizontal="left" vertical="top" wrapText="1"/>
    </xf>
    <xf numFmtId="0" fontId="16" fillId="5" borderId="7" xfId="3" applyFont="1" applyFill="1" applyBorder="1" applyAlignment="1">
      <alignment horizontal="left" vertical="top" wrapText="1"/>
    </xf>
    <xf numFmtId="0" fontId="15" fillId="5" borderId="3" xfId="3" applyFont="1" applyFill="1" applyBorder="1" applyAlignment="1">
      <alignment horizontal="left" vertical="top" wrapText="1"/>
    </xf>
    <xf numFmtId="0" fontId="15" fillId="5" borderId="7" xfId="3" applyFont="1" applyFill="1" applyBorder="1" applyAlignment="1">
      <alignment vertical="top"/>
    </xf>
    <xf numFmtId="0" fontId="15" fillId="5" borderId="8" xfId="3" applyFont="1" applyFill="1" applyBorder="1" applyAlignment="1">
      <alignment vertical="top"/>
    </xf>
    <xf numFmtId="0" fontId="15" fillId="5" borderId="9" xfId="3" applyFont="1" applyFill="1" applyBorder="1" applyAlignment="1">
      <alignment vertical="top"/>
    </xf>
    <xf numFmtId="0" fontId="15" fillId="5" borderId="24" xfId="3" applyFont="1" applyFill="1" applyBorder="1" applyAlignment="1">
      <alignment vertical="top"/>
    </xf>
    <xf numFmtId="0" fontId="15" fillId="5" borderId="10" xfId="3" applyFont="1" applyFill="1" applyBorder="1" applyAlignment="1">
      <alignment vertical="top"/>
    </xf>
    <xf numFmtId="0" fontId="15" fillId="5" borderId="42" xfId="3" applyFont="1" applyFill="1" applyBorder="1" applyAlignment="1">
      <alignment vertical="top"/>
    </xf>
    <xf numFmtId="0" fontId="32" fillId="5" borderId="1" xfId="3" applyFont="1" applyFill="1" applyBorder="1" applyAlignment="1">
      <alignment horizontal="center" vertical="center" wrapText="1"/>
    </xf>
    <xf numFmtId="0" fontId="32" fillId="5" borderId="3" xfId="3" applyFont="1" applyFill="1" applyBorder="1" applyAlignment="1">
      <alignment horizontal="center" vertical="center" wrapText="1"/>
    </xf>
    <xf numFmtId="0" fontId="32" fillId="5" borderId="4" xfId="3" applyFont="1" applyFill="1" applyBorder="1" applyAlignment="1">
      <alignment horizontal="center" vertical="center" wrapText="1"/>
    </xf>
    <xf numFmtId="0" fontId="32" fillId="5" borderId="2" xfId="3" applyFont="1" applyFill="1" applyBorder="1" applyAlignment="1">
      <alignment horizontal="center" vertical="center" wrapText="1"/>
    </xf>
    <xf numFmtId="0" fontId="5" fillId="5" borderId="1" xfId="3" applyFont="1" applyFill="1" applyBorder="1" applyAlignment="1">
      <alignment vertical="top"/>
    </xf>
    <xf numFmtId="0" fontId="5" fillId="5" borderId="1" xfId="3" applyFont="1" applyFill="1" applyBorder="1" applyAlignment="1">
      <alignment horizontal="left" vertical="top" wrapText="1"/>
    </xf>
    <xf numFmtId="0" fontId="5" fillId="5" borderId="31" xfId="3" applyFont="1" applyFill="1" applyBorder="1" applyAlignment="1">
      <alignment horizontal="center" vertical="center" wrapText="1"/>
    </xf>
    <xf numFmtId="0" fontId="16" fillId="5" borderId="7" xfId="3" applyFont="1" applyFill="1" applyBorder="1" applyAlignment="1">
      <alignment vertical="top"/>
    </xf>
    <xf numFmtId="0" fontId="15" fillId="5" borderId="44" xfId="3" applyFont="1" applyFill="1" applyBorder="1" applyAlignment="1">
      <alignment horizontal="center" vertical="center"/>
    </xf>
    <xf numFmtId="0" fontId="30" fillId="5" borderId="27" xfId="3" applyFont="1" applyFill="1" applyBorder="1" applyAlignment="1">
      <alignment horizontal="center" vertical="center" wrapText="1"/>
    </xf>
    <xf numFmtId="0" fontId="15" fillId="5" borderId="25" xfId="3" applyFont="1" applyFill="1" applyBorder="1" applyAlignment="1">
      <alignment vertical="top"/>
    </xf>
    <xf numFmtId="0" fontId="15" fillId="5" borderId="13" xfId="3" applyFont="1" applyFill="1" applyBorder="1" applyAlignment="1">
      <alignment vertical="top"/>
    </xf>
    <xf numFmtId="0" fontId="15" fillId="5" borderId="27" xfId="3" applyFont="1" applyFill="1" applyBorder="1" applyAlignment="1">
      <alignment horizontal="left" vertical="top" wrapText="1"/>
    </xf>
    <xf numFmtId="0" fontId="15" fillId="5" borderId="34" xfId="3" applyFont="1" applyFill="1" applyBorder="1" applyAlignment="1">
      <alignment horizontal="center" vertical="center" wrapText="1"/>
    </xf>
    <xf numFmtId="0" fontId="16" fillId="0" borderId="27" xfId="3" quotePrefix="1" applyFont="1" applyBorder="1" applyAlignment="1">
      <alignment horizontal="center" vertical="top" wrapText="1"/>
    </xf>
    <xf numFmtId="0" fontId="15" fillId="0" borderId="27" xfId="3" applyFont="1" applyBorder="1" applyAlignment="1">
      <alignment horizontal="center" vertical="top" wrapText="1"/>
    </xf>
    <xf numFmtId="0" fontId="30" fillId="0" borderId="41" xfId="3" applyFont="1" applyBorder="1" applyAlignment="1">
      <alignment horizontal="center" vertical="center" wrapText="1"/>
    </xf>
    <xf numFmtId="0" fontId="16" fillId="0" borderId="8" xfId="3" applyFont="1" applyBorder="1" applyAlignment="1">
      <alignment vertical="top"/>
    </xf>
    <xf numFmtId="0" fontId="16" fillId="0" borderId="9" xfId="3" applyFont="1" applyBorder="1" applyAlignment="1">
      <alignment vertical="top"/>
    </xf>
    <xf numFmtId="0" fontId="16" fillId="0" borderId="24" xfId="3" applyFont="1" applyBorder="1" applyAlignment="1">
      <alignment vertical="top"/>
    </xf>
    <xf numFmtId="0" fontId="16" fillId="0" borderId="10" xfId="3" applyFont="1" applyBorder="1" applyAlignment="1">
      <alignment vertical="top"/>
    </xf>
    <xf numFmtId="0" fontId="16" fillId="0" borderId="42" xfId="3" applyFont="1" applyBorder="1" applyAlignment="1">
      <alignment vertical="top"/>
    </xf>
    <xf numFmtId="0" fontId="5" fillId="0" borderId="7" xfId="3" applyFont="1" applyBorder="1" applyAlignment="1">
      <alignment vertical="top"/>
    </xf>
    <xf numFmtId="0" fontId="5" fillId="0" borderId="8" xfId="3" applyFont="1" applyBorder="1" applyAlignment="1">
      <alignment vertical="top"/>
    </xf>
    <xf numFmtId="0" fontId="5" fillId="0" borderId="9" xfId="3" applyFont="1" applyBorder="1" applyAlignment="1">
      <alignment vertical="top"/>
    </xf>
    <xf numFmtId="0" fontId="5" fillId="0" borderId="24" xfId="3" applyFont="1" applyBorder="1" applyAlignment="1">
      <alignment vertical="top"/>
    </xf>
    <xf numFmtId="0" fontId="5" fillId="0" borderId="10" xfId="3" applyFont="1" applyBorder="1" applyAlignment="1">
      <alignment vertical="top"/>
    </xf>
    <xf numFmtId="0" fontId="5" fillId="0" borderId="42" xfId="3" applyFont="1" applyBorder="1" applyAlignment="1">
      <alignment vertical="top"/>
    </xf>
    <xf numFmtId="0" fontId="5" fillId="0" borderId="3" xfId="3" applyFont="1" applyBorder="1" applyAlignment="1">
      <alignment horizontal="left" vertical="top" wrapText="1"/>
    </xf>
    <xf numFmtId="0" fontId="5" fillId="0" borderId="4" xfId="3" applyFont="1" applyBorder="1" applyAlignment="1">
      <alignment horizontal="left" vertical="top" wrapText="1"/>
    </xf>
    <xf numFmtId="0" fontId="5" fillId="0" borderId="2" xfId="3" applyFont="1" applyBorder="1" applyAlignment="1">
      <alignment horizontal="left" vertical="top" wrapText="1"/>
    </xf>
    <xf numFmtId="0" fontId="5" fillId="0" borderId="29" xfId="3" applyFont="1" applyBorder="1" applyAlignment="1">
      <alignment horizontal="center" vertical="center" wrapText="1"/>
    </xf>
    <xf numFmtId="0" fontId="5" fillId="0" borderId="33" xfId="3" applyFont="1" applyBorder="1" applyAlignment="1">
      <alignment horizontal="center" vertical="center" wrapText="1"/>
    </xf>
    <xf numFmtId="0" fontId="5" fillId="0" borderId="32" xfId="3" applyFont="1" applyBorder="1" applyAlignment="1">
      <alignment horizontal="center" vertical="center" wrapText="1"/>
    </xf>
    <xf numFmtId="0" fontId="16" fillId="0" borderId="27" xfId="3" applyFont="1" applyBorder="1" applyAlignment="1">
      <alignment horizontal="center" vertical="top" wrapText="1"/>
    </xf>
    <xf numFmtId="0" fontId="15" fillId="0" borderId="30" xfId="3" applyFont="1" applyBorder="1" applyAlignment="1">
      <alignment horizontal="center" vertical="center" wrapText="1"/>
    </xf>
    <xf numFmtId="0" fontId="15" fillId="0" borderId="14" xfId="3" applyFont="1" applyBorder="1" applyAlignment="1">
      <alignment horizontal="left" vertical="top"/>
    </xf>
    <xf numFmtId="0" fontId="15" fillId="0" borderId="26" xfId="3" applyFont="1" applyBorder="1" applyAlignment="1">
      <alignment horizontal="left" vertical="top"/>
    </xf>
    <xf numFmtId="0" fontId="15" fillId="0" borderId="41" xfId="3" applyFont="1" applyBorder="1" applyAlignment="1">
      <alignment horizontal="left" vertical="top" wrapText="1"/>
    </xf>
  </cellXfs>
  <cellStyles count="4">
    <cellStyle name="標準" xfId="0" builtinId="0"/>
    <cellStyle name="標準 2" xfId="1" xr:uid="{00000000-0005-0000-0000-000001000000}"/>
    <cellStyle name="標準 2 2" xfId="2" xr:uid="{00000000-0005-0000-0000-000002000000}"/>
    <cellStyle name="標準 3" xfId="3" xr:uid="{45045A30-5F4A-48FD-B2A8-18F255576A20}"/>
  </cellStyles>
  <dxfs count="41">
    <dxf>
      <font>
        <b/>
        <i val="0"/>
        <color theme="0"/>
      </font>
      <fill>
        <patternFill>
          <bgColor rgb="FF0041FF"/>
        </patternFill>
      </fill>
    </dxf>
    <dxf>
      <font>
        <b/>
        <i val="0"/>
        <color theme="1"/>
      </font>
      <fill>
        <patternFill>
          <bgColor rgb="FF66CCFF"/>
        </patternFill>
      </fill>
    </dxf>
    <dxf>
      <font>
        <b/>
        <i val="0"/>
        <color theme="0"/>
      </font>
      <fill>
        <patternFill>
          <bgColor rgb="FF35A16B"/>
        </patternFill>
      </fill>
    </dxf>
    <dxf>
      <font>
        <b/>
        <i val="0"/>
        <color theme="1"/>
      </font>
      <fill>
        <patternFill>
          <bgColor rgb="FFFFF500"/>
        </patternFill>
      </fill>
    </dxf>
    <dxf>
      <font>
        <b/>
        <i val="0"/>
        <color theme="0"/>
      </font>
      <fill>
        <patternFill>
          <bgColor rgb="FFFF2800"/>
        </patternFill>
      </fill>
    </dxf>
    <dxf>
      <font>
        <b/>
        <i val="0"/>
        <color theme="0"/>
      </font>
      <fill>
        <patternFill>
          <bgColor rgb="FF0041FF"/>
        </patternFill>
      </fill>
    </dxf>
    <dxf>
      <font>
        <b/>
        <i val="0"/>
        <color theme="1"/>
      </font>
      <fill>
        <patternFill>
          <bgColor rgb="FFFFF500"/>
        </patternFill>
      </fill>
    </dxf>
    <dxf>
      <font>
        <b/>
        <i val="0"/>
        <color theme="0"/>
      </font>
      <fill>
        <patternFill>
          <bgColor rgb="FFFF2800"/>
        </patternFill>
      </fill>
    </dxf>
    <dxf>
      <font>
        <b/>
        <i val="0"/>
        <color theme="0"/>
      </font>
      <fill>
        <patternFill>
          <bgColor rgb="FF0041FF"/>
        </patternFill>
      </fill>
    </dxf>
    <dxf>
      <font>
        <b/>
        <i val="0"/>
        <color theme="1"/>
      </font>
      <fill>
        <patternFill>
          <bgColor rgb="FFFFF500"/>
        </patternFill>
      </fill>
    </dxf>
    <dxf>
      <font>
        <b/>
        <i val="0"/>
        <color theme="0"/>
      </font>
      <fill>
        <patternFill>
          <bgColor rgb="FFFF2800"/>
        </patternFill>
      </fill>
    </dxf>
    <dxf>
      <font>
        <color theme="1"/>
      </font>
      <fill>
        <patternFill>
          <bgColor rgb="FFFF66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41FF"/>
        </patternFill>
      </fill>
    </dxf>
    <dxf>
      <font>
        <b/>
        <i val="0"/>
        <color theme="1"/>
      </font>
      <fill>
        <patternFill>
          <bgColor rgb="FF66CCFF"/>
        </patternFill>
      </fill>
    </dxf>
    <dxf>
      <font>
        <b/>
        <i val="0"/>
        <color theme="0"/>
      </font>
      <fill>
        <patternFill>
          <bgColor rgb="FF35A16B"/>
        </patternFill>
      </fill>
    </dxf>
    <dxf>
      <font>
        <b/>
        <i val="0"/>
        <color theme="1"/>
      </font>
      <fill>
        <patternFill>
          <bgColor rgb="FFFFF500"/>
        </patternFill>
      </fill>
    </dxf>
    <dxf>
      <font>
        <b/>
        <i val="0"/>
        <color theme="0"/>
      </font>
      <fill>
        <patternFill>
          <bgColor rgb="FFFF2800"/>
        </patternFill>
      </fill>
    </dxf>
    <dxf>
      <font>
        <b/>
        <i val="0"/>
        <color theme="0"/>
      </font>
      <fill>
        <patternFill>
          <bgColor rgb="FF0041FF"/>
        </patternFill>
      </fill>
    </dxf>
    <dxf>
      <font>
        <b/>
        <i val="0"/>
        <color theme="1"/>
      </font>
      <fill>
        <patternFill>
          <bgColor rgb="FFFFF500"/>
        </patternFill>
      </fill>
    </dxf>
    <dxf>
      <font>
        <b/>
        <i val="0"/>
        <color theme="0"/>
      </font>
      <fill>
        <patternFill>
          <bgColor rgb="FFFF2800"/>
        </patternFill>
      </fill>
    </dxf>
    <dxf>
      <font>
        <b/>
        <i val="0"/>
        <color theme="0"/>
      </font>
      <fill>
        <patternFill>
          <bgColor rgb="FF0041FF"/>
        </patternFill>
      </fill>
    </dxf>
    <dxf>
      <font>
        <b/>
        <i val="0"/>
        <color theme="1"/>
      </font>
      <fill>
        <patternFill>
          <bgColor rgb="FF66CCFF"/>
        </patternFill>
      </fill>
    </dxf>
    <dxf>
      <font>
        <b/>
        <i val="0"/>
        <color theme="0"/>
      </font>
      <fill>
        <patternFill>
          <bgColor rgb="FF35A16B"/>
        </patternFill>
      </fill>
    </dxf>
    <dxf>
      <font>
        <b/>
        <i val="0"/>
        <color theme="1"/>
      </font>
      <fill>
        <patternFill>
          <bgColor rgb="FFFFF500"/>
        </patternFill>
      </fill>
    </dxf>
    <dxf>
      <font>
        <b/>
        <i val="0"/>
        <color theme="0"/>
      </font>
      <fill>
        <patternFill>
          <bgColor rgb="FFFF2800"/>
        </patternFill>
      </fill>
    </dxf>
    <dxf>
      <font>
        <b/>
        <i val="0"/>
        <color theme="0"/>
      </font>
      <fill>
        <patternFill>
          <bgColor rgb="FF0041FF"/>
        </patternFill>
      </fill>
    </dxf>
    <dxf>
      <font>
        <b/>
        <i val="0"/>
        <color theme="1"/>
      </font>
      <fill>
        <patternFill>
          <bgColor rgb="FF66CCFF"/>
        </patternFill>
      </fill>
    </dxf>
    <dxf>
      <font>
        <b/>
        <i val="0"/>
        <color theme="0"/>
      </font>
      <fill>
        <patternFill>
          <bgColor rgb="FF35A16B"/>
        </patternFill>
      </fill>
    </dxf>
    <dxf>
      <font>
        <b/>
        <i val="0"/>
        <color theme="1"/>
      </font>
      <fill>
        <patternFill>
          <bgColor rgb="FFFFF500"/>
        </patternFill>
      </fill>
    </dxf>
    <dxf>
      <font>
        <b/>
        <i val="0"/>
        <color theme="0"/>
      </font>
      <fill>
        <patternFill>
          <bgColor rgb="FFFF2800"/>
        </patternFill>
      </fill>
    </dxf>
    <dxf>
      <font>
        <b/>
        <i val="0"/>
        <color theme="0"/>
      </font>
      <fill>
        <patternFill>
          <bgColor rgb="FF0041FF"/>
        </patternFill>
      </fill>
    </dxf>
    <dxf>
      <font>
        <b/>
        <i val="0"/>
        <color theme="1"/>
      </font>
      <fill>
        <patternFill>
          <bgColor rgb="FFFFF500"/>
        </patternFill>
      </fill>
    </dxf>
    <dxf>
      <font>
        <b/>
        <i val="0"/>
        <color theme="0"/>
      </font>
      <fill>
        <patternFill>
          <bgColor rgb="FFFF2800"/>
        </patternFill>
      </fill>
    </dxf>
    <dxf>
      <font>
        <b/>
        <i val="0"/>
        <color theme="0"/>
      </font>
      <fill>
        <patternFill>
          <bgColor rgb="FF0041FF"/>
        </patternFill>
      </fill>
    </dxf>
    <dxf>
      <font>
        <b/>
        <i val="0"/>
        <color theme="1"/>
      </font>
      <fill>
        <patternFill>
          <bgColor rgb="FFFFF500"/>
        </patternFill>
      </fill>
    </dxf>
    <dxf>
      <font>
        <b/>
        <i val="0"/>
        <color theme="0"/>
      </font>
      <fill>
        <patternFill>
          <bgColor rgb="FFFF2800"/>
        </patternFill>
      </fill>
    </dxf>
    <dxf>
      <font>
        <color theme="1"/>
      </font>
      <fill>
        <patternFill>
          <bgColor rgb="FFFF66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theme="9"/>
        </patternFill>
      </fill>
    </dxf>
  </dxfs>
  <tableStyles count="0" defaultTableStyle="TableStyleMedium2" defaultPivotStyle="PivotStyleLight16"/>
  <colors>
    <mruColors>
      <color rgb="FF0041FF"/>
      <color rgb="FF66CCFF"/>
      <color rgb="FF35A16B"/>
      <color rgb="FFFFF500"/>
      <color rgb="FFFF2800"/>
      <color rgb="FFCCFFFF"/>
      <color rgb="FF3399FF"/>
      <color rgb="FFFFCCCC"/>
      <color rgb="FFFF99FF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432287</xdr:colOff>
      <xdr:row>1</xdr:row>
      <xdr:rowOff>79771</xdr:rowOff>
    </xdr:from>
    <xdr:to>
      <xdr:col>17</xdr:col>
      <xdr:colOff>417633</xdr:colOff>
      <xdr:row>3</xdr:row>
      <xdr:rowOff>167333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595453FA-6892-4CDF-BEEF-2B6F0ECE0BDC}"/>
            </a:ext>
          </a:extLst>
        </xdr:cNvPr>
        <xdr:cNvSpPr/>
      </xdr:nvSpPr>
      <xdr:spPr>
        <a:xfrm>
          <a:off x="7891095" y="328886"/>
          <a:ext cx="849923" cy="53450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 anchorCtr="0"/>
        <a:lstStyle/>
        <a:p>
          <a:pPr algn="ctr"/>
          <a:r>
            <a:rPr kumimoji="1" lang="ja-JP" altLang="en-US" sz="1100"/>
            <a:t>新規資産</a:t>
          </a:r>
        </a:p>
      </xdr:txBody>
    </xdr:sp>
    <xdr:clientData/>
  </xdr:twoCellAnchor>
  <xdr:twoCellAnchor>
    <xdr:from>
      <xdr:col>12</xdr:col>
      <xdr:colOff>30958</xdr:colOff>
      <xdr:row>1</xdr:row>
      <xdr:rowOff>75009</xdr:rowOff>
    </xdr:from>
    <xdr:to>
      <xdr:col>15</xdr:col>
      <xdr:colOff>395654</xdr:colOff>
      <xdr:row>3</xdr:row>
      <xdr:rowOff>162571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88C55FBC-5071-42A8-B8F9-17B9DDC9B0D7}"/>
            </a:ext>
          </a:extLst>
        </xdr:cNvPr>
        <xdr:cNvSpPr/>
      </xdr:nvSpPr>
      <xdr:spPr>
        <a:xfrm>
          <a:off x="6192900" y="324124"/>
          <a:ext cx="1661562" cy="53450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/>
            <a:t>脅威レベルを</a:t>
          </a:r>
          <a:endParaRPr kumimoji="1" lang="en-US" altLang="ja-JP" sz="1100"/>
        </a:p>
        <a:p>
          <a:pPr algn="ctr"/>
          <a:r>
            <a:rPr kumimoji="1" lang="ja-JP" altLang="en-US" sz="1100"/>
            <a:t>見直した資産</a:t>
          </a:r>
        </a:p>
      </xdr:txBody>
    </xdr:sp>
    <xdr:clientData/>
  </xdr:twoCellAnchor>
  <xdr:twoCellAnchor>
    <xdr:from>
      <xdr:col>2</xdr:col>
      <xdr:colOff>0</xdr:colOff>
      <xdr:row>1</xdr:row>
      <xdr:rowOff>76200</xdr:rowOff>
    </xdr:from>
    <xdr:to>
      <xdr:col>11</xdr:col>
      <xdr:colOff>361950</xdr:colOff>
      <xdr:row>3</xdr:row>
      <xdr:rowOff>163762</xdr:rowOff>
    </xdr:to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41BB3A60-A913-437B-AD39-9B7FD3DEF51E}"/>
            </a:ext>
          </a:extLst>
        </xdr:cNvPr>
        <xdr:cNvSpPr/>
      </xdr:nvSpPr>
      <xdr:spPr>
        <a:xfrm>
          <a:off x="1839516" y="326231"/>
          <a:ext cx="4219575" cy="5400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/>
            <a:t>脅威レベルを見直さなかった資産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2A31B6C-AAD8-4901-9C7D-83AC4D59C68F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415AF9F9-9C3D-425A-AFFE-4D9B8E445387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BA9CEDA-F851-43EA-AE66-FC92E6214632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6C6D7C4-1967-4AA0-B29A-1CAC00BF9E18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BBA4DB5-2DE2-463B-9AE7-EA27F81152B8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F7DB180-E612-4F98-B78A-542EBA4147E5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A7C7543-6D1F-4465-8397-D4DFC1210933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039C2FC-61F3-4152-942B-68CC7D9C2A91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6240B69-C381-4009-8B95-1276BFACC863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E2CE3FE-71E5-4FEF-B88E-814A383268A3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5FE60BB-CD2D-4C96-AF08-547EF2A36547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DA7561A-B997-40AF-B12C-7AB2704D86AD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DE93E6-B196-43AB-A923-312B6F3FD274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BCDD191-3142-4881-A3E1-402E9116CCC3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B1B7285-920C-4906-B30C-4D891D1EBFDF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119BBD0-FEEC-4012-A532-B3B610BDA12C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2</xdr:col>
      <xdr:colOff>129267</xdr:colOff>
      <xdr:row>84</xdr:row>
      <xdr:rowOff>81642</xdr:rowOff>
    </xdr:from>
    <xdr:to>
      <xdr:col>7</xdr:col>
      <xdr:colOff>705715</xdr:colOff>
      <xdr:row>88</xdr:row>
      <xdr:rowOff>119990</xdr:rowOff>
    </xdr:to>
    <xdr:sp macro="" textlink="">
      <xdr:nvSpPr>
        <xdr:cNvPr id="5" name="角丸四角形 3">
          <a:extLst>
            <a:ext uri="{FF2B5EF4-FFF2-40B4-BE49-F238E27FC236}">
              <a16:creationId xmlns:a16="http://schemas.microsoft.com/office/drawing/2014/main" id="{6693C21E-9420-44A7-B9A0-E85642A3016A}"/>
            </a:ext>
          </a:extLst>
        </xdr:cNvPr>
        <xdr:cNvSpPr/>
      </xdr:nvSpPr>
      <xdr:spPr>
        <a:xfrm>
          <a:off x="700767" y="16274142"/>
          <a:ext cx="5243698" cy="800348"/>
        </a:xfrm>
        <a:prstGeom prst="roundRect">
          <a:avLst/>
        </a:prstGeom>
        <a:solidFill>
          <a:schemeClr val="bg2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対象外（機能なし）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5DFAD0-F9F2-41FC-97EE-D0FF9144BC8C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40FBC976-BD35-48E4-83EE-8166881FE388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DAED45B-4147-4C78-B047-BC6F352B7DFB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46E9E7E-5CBB-424C-BB7A-1E551EC3245F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432287</xdr:colOff>
      <xdr:row>2</xdr:row>
      <xdr:rowOff>79771</xdr:rowOff>
    </xdr:from>
    <xdr:to>
      <xdr:col>17</xdr:col>
      <xdr:colOff>417633</xdr:colOff>
      <xdr:row>4</xdr:row>
      <xdr:rowOff>167333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64F319E8-65BA-4732-B7CA-AE4C8BC7CA62}"/>
            </a:ext>
          </a:extLst>
        </xdr:cNvPr>
        <xdr:cNvSpPr/>
      </xdr:nvSpPr>
      <xdr:spPr>
        <a:xfrm>
          <a:off x="7842737" y="327421"/>
          <a:ext cx="842596" cy="53523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 anchorCtr="0"/>
        <a:lstStyle/>
        <a:p>
          <a:pPr algn="ctr"/>
          <a:r>
            <a:rPr kumimoji="1" lang="ja-JP" altLang="en-US" sz="1100"/>
            <a:t>新規資産</a:t>
          </a:r>
        </a:p>
      </xdr:txBody>
    </xdr:sp>
    <xdr:clientData/>
  </xdr:twoCellAnchor>
  <xdr:twoCellAnchor>
    <xdr:from>
      <xdr:col>12</xdr:col>
      <xdr:colOff>30958</xdr:colOff>
      <xdr:row>2</xdr:row>
      <xdr:rowOff>75009</xdr:rowOff>
    </xdr:from>
    <xdr:to>
      <xdr:col>15</xdr:col>
      <xdr:colOff>395654</xdr:colOff>
      <xdr:row>4</xdr:row>
      <xdr:rowOff>162571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BA70F8A2-981A-4F87-98A2-A96C515BCE51}"/>
            </a:ext>
          </a:extLst>
        </xdr:cNvPr>
        <xdr:cNvSpPr/>
      </xdr:nvSpPr>
      <xdr:spPr>
        <a:xfrm>
          <a:off x="6155533" y="322659"/>
          <a:ext cx="1650571" cy="53523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/>
            <a:t>脅威レベルを</a:t>
          </a:r>
          <a:endParaRPr kumimoji="1" lang="en-US" altLang="ja-JP" sz="1100"/>
        </a:p>
        <a:p>
          <a:pPr algn="ctr"/>
          <a:r>
            <a:rPr kumimoji="1" lang="ja-JP" altLang="en-US" sz="1100"/>
            <a:t>見直した資産</a:t>
          </a:r>
        </a:p>
      </xdr:txBody>
    </xdr:sp>
    <xdr:clientData/>
  </xdr:twoCellAnchor>
  <xdr:twoCellAnchor>
    <xdr:from>
      <xdr:col>2</xdr:col>
      <xdr:colOff>0</xdr:colOff>
      <xdr:row>2</xdr:row>
      <xdr:rowOff>76200</xdr:rowOff>
    </xdr:from>
    <xdr:to>
      <xdr:col>11</xdr:col>
      <xdr:colOff>361950</xdr:colOff>
      <xdr:row>4</xdr:row>
      <xdr:rowOff>163762</xdr:rowOff>
    </xdr:to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84BC1BFA-0336-440C-A071-7250788738AB}"/>
            </a:ext>
          </a:extLst>
        </xdr:cNvPr>
        <xdr:cNvSpPr/>
      </xdr:nvSpPr>
      <xdr:spPr>
        <a:xfrm>
          <a:off x="1838325" y="323850"/>
          <a:ext cx="4219575" cy="53523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/>
            <a:t>脅威レベルを見直さなかった資産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9CF2864-A45F-49FF-A828-B0671FA19CE4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25E8E98-B21C-4696-88CC-03A9586B4869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2</xdr:col>
      <xdr:colOff>146956</xdr:colOff>
      <xdr:row>84</xdr:row>
      <xdr:rowOff>106136</xdr:rowOff>
    </xdr:from>
    <xdr:to>
      <xdr:col>7</xdr:col>
      <xdr:colOff>723404</xdr:colOff>
      <xdr:row>88</xdr:row>
      <xdr:rowOff>144484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87EA8E8B-D1A7-4274-9F42-9B3C5F0D148F}"/>
            </a:ext>
          </a:extLst>
        </xdr:cNvPr>
        <xdr:cNvSpPr/>
      </xdr:nvSpPr>
      <xdr:spPr>
        <a:xfrm>
          <a:off x="718456" y="16298636"/>
          <a:ext cx="5186548" cy="800348"/>
        </a:xfrm>
        <a:prstGeom prst="roundRect">
          <a:avLst/>
        </a:prstGeom>
        <a:solidFill>
          <a:schemeClr val="bg2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対象外（機能なし）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F9B68F3-3E51-4C33-96A8-4C35432E599E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15617AB-C162-4FE0-A3A4-47B0CAADC041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D3329B3-B512-47FF-9AA1-6CDD55F19AC8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BD06939-15DF-4331-B233-94E245CD2964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1A9F557-E513-4E37-A0B9-94D4BC758B2E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BDD4647-0DB9-4846-9654-D1246E3D8F91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1EF14CD-2C2E-4E20-B8A5-C007C4D444D8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B6DFE07-62A9-46D4-A619-8B9D5F95959E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2</xdr:col>
      <xdr:colOff>54428</xdr:colOff>
      <xdr:row>84</xdr:row>
      <xdr:rowOff>81643</xdr:rowOff>
    </xdr:from>
    <xdr:to>
      <xdr:col>7</xdr:col>
      <xdr:colOff>630876</xdr:colOff>
      <xdr:row>88</xdr:row>
      <xdr:rowOff>119991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F25062FC-21AF-482A-A1CF-3FDD9697918B}"/>
            </a:ext>
          </a:extLst>
        </xdr:cNvPr>
        <xdr:cNvSpPr/>
      </xdr:nvSpPr>
      <xdr:spPr>
        <a:xfrm>
          <a:off x="639535" y="15185572"/>
          <a:ext cx="5257305" cy="745919"/>
        </a:xfrm>
        <a:prstGeom prst="roundRect">
          <a:avLst/>
        </a:prstGeom>
        <a:solidFill>
          <a:schemeClr val="bg2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対象外（機能なし）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D24D46C-B1C4-408F-A239-AC66BBF4210B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96E2EFD-4AE4-4E4E-A7B0-2CC31ED7C530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2</xdr:col>
      <xdr:colOff>152401</xdr:colOff>
      <xdr:row>84</xdr:row>
      <xdr:rowOff>68036</xdr:rowOff>
    </xdr:from>
    <xdr:to>
      <xdr:col>7</xdr:col>
      <xdr:colOff>751115</xdr:colOff>
      <xdr:row>88</xdr:row>
      <xdr:rowOff>121227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F429794-C2E5-48F5-8510-5E5C04128EB1}"/>
            </a:ext>
          </a:extLst>
        </xdr:cNvPr>
        <xdr:cNvSpPr/>
      </xdr:nvSpPr>
      <xdr:spPr>
        <a:xfrm>
          <a:off x="723901" y="16260536"/>
          <a:ext cx="5208814" cy="815191"/>
        </a:xfrm>
        <a:prstGeom prst="roundRect">
          <a:avLst/>
        </a:prstGeom>
        <a:solidFill>
          <a:schemeClr val="bg2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対象外（機能なし）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1065106-1FF5-46CE-BE78-3995D2B0D6EA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0E3C65B-5EF8-4A64-915D-0A94F621A0B9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44F23E0-1FAC-47A3-BE8B-D4FB33438B47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D0C2CF5-0496-44A3-851E-445C8604C345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26044</xdr:colOff>
      <xdr:row>2</xdr:row>
      <xdr:rowOff>20002</xdr:rowOff>
    </xdr:from>
    <xdr:to>
      <xdr:col>9</xdr:col>
      <xdr:colOff>327660</xdr:colOff>
      <xdr:row>4</xdr:row>
      <xdr:rowOff>109469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A832646C-E39A-4454-AD9F-DDA8B7DA59DA}"/>
            </a:ext>
          </a:extLst>
        </xdr:cNvPr>
        <xdr:cNvSpPr/>
      </xdr:nvSpPr>
      <xdr:spPr>
        <a:xfrm>
          <a:off x="3234064" y="446722"/>
          <a:ext cx="1467476" cy="51618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 anchorCtr="0"/>
        <a:lstStyle/>
        <a:p>
          <a:pPr algn="ctr"/>
          <a:r>
            <a:rPr kumimoji="1" lang="ja-JP" altLang="en-US" sz="1100"/>
            <a:t>新規資産</a:t>
          </a:r>
        </a:p>
      </xdr:txBody>
    </xdr:sp>
    <xdr:clientData/>
  </xdr:twoCellAnchor>
  <xdr:twoCellAnchor>
    <xdr:from>
      <xdr:col>2</xdr:col>
      <xdr:colOff>53341</xdr:colOff>
      <xdr:row>2</xdr:row>
      <xdr:rowOff>15240</xdr:rowOff>
    </xdr:from>
    <xdr:to>
      <xdr:col>5</xdr:col>
      <xdr:colOff>373381</xdr:colOff>
      <xdr:row>4</xdr:row>
      <xdr:rowOff>104707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555559E4-9CE8-4AC8-90EB-5D9412349830}"/>
            </a:ext>
          </a:extLst>
        </xdr:cNvPr>
        <xdr:cNvSpPr/>
      </xdr:nvSpPr>
      <xdr:spPr>
        <a:xfrm>
          <a:off x="1706881" y="441960"/>
          <a:ext cx="1485900" cy="51618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/>
            <a:t>脅威レベルを</a:t>
          </a:r>
          <a:endParaRPr kumimoji="1" lang="en-US" altLang="ja-JP" sz="1100"/>
        </a:p>
        <a:p>
          <a:pPr algn="ctr"/>
          <a:r>
            <a:rPr kumimoji="1" lang="ja-JP" altLang="en-US" sz="1100"/>
            <a:t>見直した資産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30958</xdr:colOff>
      <xdr:row>1</xdr:row>
      <xdr:rowOff>75009</xdr:rowOff>
    </xdr:from>
    <xdr:to>
      <xdr:col>15</xdr:col>
      <xdr:colOff>395654</xdr:colOff>
      <xdr:row>3</xdr:row>
      <xdr:rowOff>162571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D6258E61-A23B-4317-835B-36215ADE1999}"/>
            </a:ext>
          </a:extLst>
        </xdr:cNvPr>
        <xdr:cNvSpPr/>
      </xdr:nvSpPr>
      <xdr:spPr>
        <a:xfrm>
          <a:off x="6155533" y="322659"/>
          <a:ext cx="1650571" cy="53523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/>
            <a:t>脅威レベルを</a:t>
          </a:r>
          <a:endParaRPr kumimoji="1" lang="en-US" altLang="ja-JP" sz="1100"/>
        </a:p>
        <a:p>
          <a:pPr algn="ctr"/>
          <a:r>
            <a:rPr kumimoji="1" lang="ja-JP" altLang="en-US" sz="1100"/>
            <a:t>見直した資産</a:t>
          </a:r>
        </a:p>
      </xdr:txBody>
    </xdr:sp>
    <xdr:clientData/>
  </xdr:twoCellAnchor>
  <xdr:twoCellAnchor>
    <xdr:from>
      <xdr:col>2</xdr:col>
      <xdr:colOff>0</xdr:colOff>
      <xdr:row>1</xdr:row>
      <xdr:rowOff>76200</xdr:rowOff>
    </xdr:from>
    <xdr:to>
      <xdr:col>11</xdr:col>
      <xdr:colOff>361950</xdr:colOff>
      <xdr:row>3</xdr:row>
      <xdr:rowOff>163762</xdr:rowOff>
    </xdr:to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C3485D65-1E39-4954-8FB3-214AF3E20722}"/>
            </a:ext>
          </a:extLst>
        </xdr:cNvPr>
        <xdr:cNvSpPr/>
      </xdr:nvSpPr>
      <xdr:spPr>
        <a:xfrm>
          <a:off x="1838325" y="323850"/>
          <a:ext cx="4219575" cy="53523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/>
            <a:t>脅威レベルを見直さなかった資産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30958</xdr:colOff>
      <xdr:row>2</xdr:row>
      <xdr:rowOff>75009</xdr:rowOff>
    </xdr:from>
    <xdr:to>
      <xdr:col>15</xdr:col>
      <xdr:colOff>395654</xdr:colOff>
      <xdr:row>4</xdr:row>
      <xdr:rowOff>162571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0B88DF26-19BE-4E85-B297-9B14C2319C11}"/>
            </a:ext>
          </a:extLst>
        </xdr:cNvPr>
        <xdr:cNvSpPr/>
      </xdr:nvSpPr>
      <xdr:spPr>
        <a:xfrm>
          <a:off x="6155533" y="522684"/>
          <a:ext cx="1650571" cy="53523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/>
            <a:t>脅威レベルを</a:t>
          </a:r>
          <a:endParaRPr kumimoji="1" lang="en-US" altLang="ja-JP" sz="1100"/>
        </a:p>
        <a:p>
          <a:pPr algn="ctr"/>
          <a:r>
            <a:rPr kumimoji="1" lang="ja-JP" altLang="en-US" sz="1100"/>
            <a:t>見直した資産</a:t>
          </a:r>
        </a:p>
      </xdr:txBody>
    </xdr:sp>
    <xdr:clientData/>
  </xdr:twoCellAnchor>
  <xdr:twoCellAnchor>
    <xdr:from>
      <xdr:col>2</xdr:col>
      <xdr:colOff>0</xdr:colOff>
      <xdr:row>2</xdr:row>
      <xdr:rowOff>76200</xdr:rowOff>
    </xdr:from>
    <xdr:to>
      <xdr:col>11</xdr:col>
      <xdr:colOff>361950</xdr:colOff>
      <xdr:row>4</xdr:row>
      <xdr:rowOff>163762</xdr:rowOff>
    </xdr:to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DA109023-54CA-4AE0-BAB9-AC26AB18627B}"/>
            </a:ext>
          </a:extLst>
        </xdr:cNvPr>
        <xdr:cNvSpPr/>
      </xdr:nvSpPr>
      <xdr:spPr>
        <a:xfrm>
          <a:off x="1838325" y="523875"/>
          <a:ext cx="4219575" cy="53523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/>
            <a:t>脅威レベルを見直さなかった資産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E9109A5-4AFD-4458-AB93-7CE556E22A77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FF75EA5-B518-45C7-9AB5-45B16A6B49CC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9A5444E-ACB6-49E1-AC0C-156E4D5E0EC0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713FEE36-2FC6-40DC-9361-AB5B63C23623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3C27028-1957-47D8-B5B9-890DFC4ABD92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8916334-BAF8-41F5-B665-C23D027C3F9A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A9955A4-F5C6-4D5C-B46C-74DE197B450F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394606</xdr:colOff>
      <xdr:row>1</xdr:row>
      <xdr:rowOff>19050</xdr:rowOff>
    </xdr:from>
    <xdr:to>
      <xdr:col>11</xdr:col>
      <xdr:colOff>684590</xdr:colOff>
      <xdr:row>2</xdr:row>
      <xdr:rowOff>63500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7EC672FB-AE26-489C-BCBF-051E1F58352C}"/>
            </a:ext>
          </a:extLst>
        </xdr:cNvPr>
        <xdr:cNvSpPr txBox="1"/>
      </xdr:nvSpPr>
      <xdr:spPr>
        <a:xfrm>
          <a:off x="547006" y="409575"/>
          <a:ext cx="12567709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凡例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○ 対策実施          空欄   対策未実施　　</a:t>
          </a:r>
          <a:r>
            <a:rPr kumimoji="1"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グレーアウト行：該当資産で考慮しない脅威　　対策の緑字：　対策の補足情報</a:t>
          </a:r>
          <a:endParaRPr lang="ja-JP" altLang="ja-JP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46D2A-F5D6-45B8-BBA1-439718E10EBA}">
  <sheetPr codeName="Sheet21">
    <tabColor rgb="FFFF6699"/>
    <pageSetUpPr fitToPage="1"/>
  </sheetPr>
  <dimension ref="A1:T41"/>
  <sheetViews>
    <sheetView showGridLines="0" tabSelected="1" zoomScaleNormal="100" zoomScaleSheetLayoutView="110" workbookViewId="0">
      <selection activeCell="I4" sqref="I4"/>
    </sheetView>
  </sheetViews>
  <sheetFormatPr defaultColWidth="9" defaultRowHeight="15"/>
  <cols>
    <col min="1" max="1" width="3.21875" style="7" customWidth="1"/>
    <col min="2" max="2" width="23.77734375" style="7" customWidth="1"/>
    <col min="3" max="18" width="5.6640625" style="7" customWidth="1"/>
    <col min="19" max="20" width="5.6640625" style="7" hidden="1" customWidth="1"/>
    <col min="21" max="16384" width="9" style="7"/>
  </cols>
  <sheetData>
    <row r="1" spans="1:20" ht="18.600000000000001">
      <c r="B1" s="6" t="s">
        <v>270</v>
      </c>
    </row>
    <row r="4" spans="1:20" ht="81" customHeight="1" thickBot="1">
      <c r="A4" s="87" t="s">
        <v>202</v>
      </c>
      <c r="B4" s="13" t="s">
        <v>44</v>
      </c>
      <c r="C4" s="15" t="s">
        <v>220</v>
      </c>
      <c r="D4" s="16" t="s">
        <v>221</v>
      </c>
      <c r="E4" s="16" t="s">
        <v>222</v>
      </c>
      <c r="F4" s="16" t="s">
        <v>223</v>
      </c>
      <c r="G4" s="16" t="s">
        <v>224</v>
      </c>
      <c r="H4" s="16" t="s">
        <v>250</v>
      </c>
      <c r="I4" s="17" t="s">
        <v>226</v>
      </c>
      <c r="J4" s="16" t="s">
        <v>225</v>
      </c>
      <c r="K4" s="16" t="s">
        <v>251</v>
      </c>
      <c r="L4" s="16" t="s">
        <v>252</v>
      </c>
      <c r="M4" s="16" t="s">
        <v>248</v>
      </c>
      <c r="N4" s="17" t="s">
        <v>258</v>
      </c>
      <c r="O4" s="16" t="s">
        <v>257</v>
      </c>
      <c r="P4" s="16" t="s">
        <v>249</v>
      </c>
      <c r="Q4" s="16" t="s">
        <v>264</v>
      </c>
      <c r="R4" s="16" t="s">
        <v>263</v>
      </c>
      <c r="S4" s="16" t="s">
        <v>227</v>
      </c>
      <c r="T4" s="16" t="s">
        <v>228</v>
      </c>
    </row>
    <row r="5" spans="1:20" s="22" customFormat="1" ht="15.6" thickTop="1">
      <c r="A5" s="139"/>
      <c r="B5" s="21" t="s">
        <v>58</v>
      </c>
      <c r="C5" s="24"/>
      <c r="D5" s="25"/>
      <c r="E5" s="25" t="s">
        <v>9</v>
      </c>
      <c r="F5" s="25"/>
      <c r="G5" s="25" t="s">
        <v>9</v>
      </c>
      <c r="H5" s="25" t="s">
        <v>9</v>
      </c>
      <c r="I5" s="25" t="s">
        <v>9</v>
      </c>
      <c r="J5" s="25"/>
      <c r="K5" s="25"/>
      <c r="L5" s="25" t="s">
        <v>9</v>
      </c>
      <c r="M5" s="25" t="s">
        <v>9</v>
      </c>
      <c r="N5" s="25"/>
      <c r="O5" s="25" t="s">
        <v>9</v>
      </c>
      <c r="P5" s="25"/>
      <c r="Q5" s="25"/>
      <c r="R5" s="25"/>
      <c r="S5" s="25" t="s">
        <v>9</v>
      </c>
      <c r="T5" s="25" t="s">
        <v>9</v>
      </c>
    </row>
    <row r="6" spans="1:20" s="22" customFormat="1">
      <c r="A6" s="140"/>
      <c r="B6" s="23" t="s">
        <v>57</v>
      </c>
      <c r="C6" s="26"/>
      <c r="D6" s="27"/>
      <c r="E6" s="27"/>
      <c r="F6" s="27"/>
      <c r="G6" s="27"/>
      <c r="H6" s="27"/>
      <c r="I6" s="27"/>
      <c r="J6" s="27"/>
      <c r="K6" s="27" t="s">
        <v>9</v>
      </c>
      <c r="L6" s="27"/>
      <c r="M6" s="27"/>
      <c r="N6" s="27"/>
      <c r="O6" s="27"/>
      <c r="P6" s="27" t="s">
        <v>9</v>
      </c>
      <c r="Q6" s="27"/>
      <c r="R6" s="27"/>
      <c r="S6" s="27"/>
      <c r="T6" s="27"/>
    </row>
    <row r="7" spans="1:20" s="22" customFormat="1">
      <c r="A7" s="141"/>
      <c r="B7" s="23" t="s">
        <v>60</v>
      </c>
      <c r="C7" s="26" t="s">
        <v>9</v>
      </c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 t="s">
        <v>9</v>
      </c>
      <c r="R7" s="27" t="s">
        <v>9</v>
      </c>
      <c r="S7" s="27"/>
      <c r="T7" s="27"/>
    </row>
    <row r="8" spans="1:20" s="22" customFormat="1" ht="15.6" thickBot="1">
      <c r="A8" s="142"/>
      <c r="B8" s="23" t="s">
        <v>61</v>
      </c>
      <c r="C8" s="26"/>
      <c r="D8" s="27" t="s">
        <v>9</v>
      </c>
      <c r="E8" s="27"/>
      <c r="F8" s="27" t="s">
        <v>9</v>
      </c>
      <c r="G8" s="27"/>
      <c r="H8" s="27"/>
      <c r="I8" s="27"/>
      <c r="J8" s="27" t="s">
        <v>9</v>
      </c>
      <c r="K8" s="27"/>
      <c r="L8" s="27"/>
      <c r="M8" s="27"/>
      <c r="N8" s="27" t="s">
        <v>9</v>
      </c>
      <c r="O8" s="27"/>
      <c r="P8" s="27"/>
      <c r="Q8" s="27"/>
      <c r="R8" s="27"/>
      <c r="S8" s="27"/>
      <c r="T8" s="27"/>
    </row>
    <row r="9" spans="1:20" ht="15.6" thickTop="1">
      <c r="A9" s="90">
        <f>ROW()-8</f>
        <v>1</v>
      </c>
      <c r="B9" s="18" t="s">
        <v>17</v>
      </c>
      <c r="C9" s="28" t="s">
        <v>56</v>
      </c>
      <c r="D9" s="32"/>
      <c r="E9" s="30" t="s">
        <v>56</v>
      </c>
      <c r="F9" s="32"/>
      <c r="G9" s="30" t="s">
        <v>56</v>
      </c>
      <c r="H9" s="30" t="s">
        <v>56</v>
      </c>
      <c r="I9" s="30" t="s">
        <v>56</v>
      </c>
      <c r="J9" s="32"/>
      <c r="K9" s="30" t="s">
        <v>56</v>
      </c>
      <c r="L9" s="30" t="s">
        <v>56</v>
      </c>
      <c r="M9" s="30" t="s">
        <v>56</v>
      </c>
      <c r="N9" s="32"/>
      <c r="O9" s="30" t="s">
        <v>56</v>
      </c>
      <c r="P9" s="30" t="s">
        <v>56</v>
      </c>
      <c r="Q9" s="30" t="s">
        <v>56</v>
      </c>
      <c r="R9" s="30" t="s">
        <v>56</v>
      </c>
      <c r="S9" s="30" t="s">
        <v>56</v>
      </c>
      <c r="T9" s="30" t="s">
        <v>56</v>
      </c>
    </row>
    <row r="10" spans="1:20">
      <c r="A10" s="85">
        <f>ROW()-8</f>
        <v>2</v>
      </c>
      <c r="B10" s="9" t="s">
        <v>18</v>
      </c>
      <c r="C10" s="29" t="s">
        <v>56</v>
      </c>
      <c r="D10" s="33"/>
      <c r="E10" s="31" t="s">
        <v>56</v>
      </c>
      <c r="F10" s="33"/>
      <c r="G10" s="31" t="s">
        <v>56</v>
      </c>
      <c r="H10" s="31" t="s">
        <v>56</v>
      </c>
      <c r="I10" s="31" t="s">
        <v>56</v>
      </c>
      <c r="J10" s="33"/>
      <c r="K10" s="31" t="s">
        <v>56</v>
      </c>
      <c r="L10" s="31" t="s">
        <v>56</v>
      </c>
      <c r="M10" s="31" t="s">
        <v>56</v>
      </c>
      <c r="N10" s="33"/>
      <c r="O10" s="31" t="s">
        <v>56</v>
      </c>
      <c r="P10" s="31" t="s">
        <v>56</v>
      </c>
      <c r="Q10" s="31" t="s">
        <v>56</v>
      </c>
      <c r="R10" s="31" t="s">
        <v>56</v>
      </c>
      <c r="S10" s="31" t="s">
        <v>56</v>
      </c>
      <c r="T10" s="31" t="s">
        <v>56</v>
      </c>
    </row>
    <row r="11" spans="1:20">
      <c r="A11" s="85">
        <f t="shared" ref="A11:A30" si="0">ROW()-8</f>
        <v>3</v>
      </c>
      <c r="B11" s="9" t="s">
        <v>19</v>
      </c>
      <c r="C11" s="29" t="s">
        <v>56</v>
      </c>
      <c r="D11" s="33"/>
      <c r="E11" s="31" t="s">
        <v>56</v>
      </c>
      <c r="F11" s="33"/>
      <c r="G11" s="31" t="s">
        <v>56</v>
      </c>
      <c r="H11" s="31" t="s">
        <v>56</v>
      </c>
      <c r="I11" s="31" t="s">
        <v>56</v>
      </c>
      <c r="J11" s="33"/>
      <c r="K11" s="31" t="s">
        <v>56</v>
      </c>
      <c r="L11" s="31" t="s">
        <v>56</v>
      </c>
      <c r="M11" s="31" t="s">
        <v>56</v>
      </c>
      <c r="N11" s="33"/>
      <c r="O11" s="31" t="s">
        <v>56</v>
      </c>
      <c r="P11" s="31" t="s">
        <v>56</v>
      </c>
      <c r="Q11" s="31" t="s">
        <v>56</v>
      </c>
      <c r="R11" s="31" t="s">
        <v>56</v>
      </c>
      <c r="S11" s="31" t="s">
        <v>56</v>
      </c>
      <c r="T11" s="31" t="s">
        <v>56</v>
      </c>
    </row>
    <row r="12" spans="1:20">
      <c r="A12" s="85">
        <f t="shared" si="0"/>
        <v>4</v>
      </c>
      <c r="B12" s="9" t="s">
        <v>20</v>
      </c>
      <c r="C12" s="29" t="s">
        <v>56</v>
      </c>
      <c r="D12" s="33"/>
      <c r="E12" s="31" t="s">
        <v>56</v>
      </c>
      <c r="F12" s="33"/>
      <c r="G12" s="31" t="s">
        <v>56</v>
      </c>
      <c r="H12" s="31" t="s">
        <v>56</v>
      </c>
      <c r="I12" s="31" t="s">
        <v>56</v>
      </c>
      <c r="J12" s="33"/>
      <c r="K12" s="31" t="s">
        <v>56</v>
      </c>
      <c r="L12" s="31" t="s">
        <v>56</v>
      </c>
      <c r="M12" s="31" t="s">
        <v>56</v>
      </c>
      <c r="N12" s="33"/>
      <c r="O12" s="31" t="s">
        <v>56</v>
      </c>
      <c r="P12" s="31" t="s">
        <v>56</v>
      </c>
      <c r="Q12" s="31" t="s">
        <v>56</v>
      </c>
      <c r="R12" s="31" t="s">
        <v>56</v>
      </c>
      <c r="S12" s="31" t="s">
        <v>56</v>
      </c>
      <c r="T12" s="31" t="s">
        <v>56</v>
      </c>
    </row>
    <row r="13" spans="1:20">
      <c r="A13" s="85">
        <f t="shared" si="0"/>
        <v>5</v>
      </c>
      <c r="B13" s="9" t="s">
        <v>21</v>
      </c>
      <c r="C13" s="29" t="s">
        <v>56</v>
      </c>
      <c r="D13" s="33"/>
      <c r="E13" s="31" t="s">
        <v>56</v>
      </c>
      <c r="F13" s="33"/>
      <c r="G13" s="31" t="s">
        <v>56</v>
      </c>
      <c r="H13" s="31" t="s">
        <v>56</v>
      </c>
      <c r="I13" s="31" t="s">
        <v>56</v>
      </c>
      <c r="J13" s="33"/>
      <c r="K13" s="31" t="s">
        <v>56</v>
      </c>
      <c r="L13" s="31" t="s">
        <v>56</v>
      </c>
      <c r="M13" s="31" t="s">
        <v>56</v>
      </c>
      <c r="N13" s="33"/>
      <c r="O13" s="31" t="s">
        <v>56</v>
      </c>
      <c r="P13" s="31" t="s">
        <v>56</v>
      </c>
      <c r="Q13" s="31" t="s">
        <v>56</v>
      </c>
      <c r="R13" s="31" t="s">
        <v>56</v>
      </c>
      <c r="S13" s="31" t="s">
        <v>56</v>
      </c>
      <c r="T13" s="31" t="s">
        <v>56</v>
      </c>
    </row>
    <row r="14" spans="1:20">
      <c r="A14" s="85">
        <f t="shared" si="0"/>
        <v>6</v>
      </c>
      <c r="B14" s="9" t="s">
        <v>22</v>
      </c>
      <c r="C14" s="29" t="s">
        <v>56</v>
      </c>
      <c r="D14" s="33"/>
      <c r="E14" s="31" t="s">
        <v>56</v>
      </c>
      <c r="F14" s="33"/>
      <c r="G14" s="31" t="s">
        <v>56</v>
      </c>
      <c r="H14" s="31" t="s">
        <v>56</v>
      </c>
      <c r="I14" s="31" t="s">
        <v>56</v>
      </c>
      <c r="J14" s="33"/>
      <c r="K14" s="31" t="s">
        <v>56</v>
      </c>
      <c r="L14" s="31" t="s">
        <v>56</v>
      </c>
      <c r="M14" s="31" t="s">
        <v>56</v>
      </c>
      <c r="N14" s="33"/>
      <c r="O14" s="31" t="s">
        <v>56</v>
      </c>
      <c r="P14" s="31" t="s">
        <v>56</v>
      </c>
      <c r="Q14" s="31" t="s">
        <v>56</v>
      </c>
      <c r="R14" s="31" t="s">
        <v>56</v>
      </c>
      <c r="S14" s="31" t="s">
        <v>56</v>
      </c>
      <c r="T14" s="31" t="s">
        <v>56</v>
      </c>
    </row>
    <row r="15" spans="1:20">
      <c r="A15" s="85">
        <f t="shared" si="0"/>
        <v>7</v>
      </c>
      <c r="B15" s="9" t="s">
        <v>23</v>
      </c>
      <c r="C15" s="29" t="s">
        <v>56</v>
      </c>
      <c r="D15" s="33"/>
      <c r="E15" s="31" t="s">
        <v>56</v>
      </c>
      <c r="F15" s="33"/>
      <c r="G15" s="31" t="s">
        <v>56</v>
      </c>
      <c r="H15" s="31" t="s">
        <v>56</v>
      </c>
      <c r="I15" s="31" t="s">
        <v>56</v>
      </c>
      <c r="J15" s="33"/>
      <c r="K15" s="31" t="s">
        <v>56</v>
      </c>
      <c r="L15" s="31" t="s">
        <v>56</v>
      </c>
      <c r="M15" s="31" t="s">
        <v>56</v>
      </c>
      <c r="N15" s="33"/>
      <c r="O15" s="31" t="s">
        <v>56</v>
      </c>
      <c r="P15" s="31" t="s">
        <v>56</v>
      </c>
      <c r="Q15" s="31" t="s">
        <v>56</v>
      </c>
      <c r="R15" s="31" t="s">
        <v>56</v>
      </c>
      <c r="S15" s="31" t="s">
        <v>56</v>
      </c>
      <c r="T15" s="31" t="s">
        <v>56</v>
      </c>
    </row>
    <row r="16" spans="1:20">
      <c r="A16" s="85">
        <f t="shared" si="0"/>
        <v>8</v>
      </c>
      <c r="B16" s="9" t="s">
        <v>24</v>
      </c>
      <c r="C16" s="29" t="s">
        <v>56</v>
      </c>
      <c r="D16" s="33"/>
      <c r="E16" s="31" t="s">
        <v>56</v>
      </c>
      <c r="F16" s="33"/>
      <c r="G16" s="31" t="s">
        <v>56</v>
      </c>
      <c r="H16" s="31" t="s">
        <v>56</v>
      </c>
      <c r="I16" s="31" t="s">
        <v>56</v>
      </c>
      <c r="J16" s="33"/>
      <c r="K16" s="31" t="s">
        <v>56</v>
      </c>
      <c r="L16" s="31" t="s">
        <v>56</v>
      </c>
      <c r="M16" s="31" t="s">
        <v>56</v>
      </c>
      <c r="N16" s="33"/>
      <c r="O16" s="31" t="s">
        <v>56</v>
      </c>
      <c r="P16" s="31" t="s">
        <v>56</v>
      </c>
      <c r="Q16" s="31" t="s">
        <v>56</v>
      </c>
      <c r="R16" s="31" t="s">
        <v>56</v>
      </c>
      <c r="S16" s="31" t="s">
        <v>56</v>
      </c>
      <c r="T16" s="31" t="s">
        <v>56</v>
      </c>
    </row>
    <row r="17" spans="1:20">
      <c r="A17" s="85">
        <f t="shared" si="0"/>
        <v>9</v>
      </c>
      <c r="B17" s="9" t="s">
        <v>25</v>
      </c>
      <c r="C17" s="29" t="s">
        <v>56</v>
      </c>
      <c r="D17" s="33"/>
      <c r="E17" s="31" t="s">
        <v>56</v>
      </c>
      <c r="F17" s="33"/>
      <c r="G17" s="31" t="s">
        <v>56</v>
      </c>
      <c r="H17" s="31" t="s">
        <v>56</v>
      </c>
      <c r="I17" s="31" t="s">
        <v>56</v>
      </c>
      <c r="J17" s="33"/>
      <c r="K17" s="31" t="s">
        <v>56</v>
      </c>
      <c r="L17" s="31" t="s">
        <v>56</v>
      </c>
      <c r="M17" s="31" t="s">
        <v>56</v>
      </c>
      <c r="N17" s="33"/>
      <c r="O17" s="31" t="s">
        <v>56</v>
      </c>
      <c r="P17" s="31" t="s">
        <v>56</v>
      </c>
      <c r="Q17" s="31" t="s">
        <v>56</v>
      </c>
      <c r="R17" s="31" t="s">
        <v>56</v>
      </c>
      <c r="S17" s="31" t="s">
        <v>56</v>
      </c>
      <c r="T17" s="31" t="s">
        <v>56</v>
      </c>
    </row>
    <row r="18" spans="1:20">
      <c r="A18" s="85">
        <f t="shared" si="0"/>
        <v>10</v>
      </c>
      <c r="B18" s="9" t="s">
        <v>26</v>
      </c>
      <c r="C18" s="29" t="s">
        <v>56</v>
      </c>
      <c r="D18" s="33"/>
      <c r="E18" s="31" t="s">
        <v>56</v>
      </c>
      <c r="F18" s="33"/>
      <c r="G18" s="31" t="s">
        <v>56</v>
      </c>
      <c r="H18" s="31" t="s">
        <v>56</v>
      </c>
      <c r="I18" s="31" t="s">
        <v>56</v>
      </c>
      <c r="J18" s="33"/>
      <c r="K18" s="31" t="s">
        <v>56</v>
      </c>
      <c r="L18" s="31" t="s">
        <v>56</v>
      </c>
      <c r="M18" s="31" t="s">
        <v>56</v>
      </c>
      <c r="N18" s="33"/>
      <c r="O18" s="31" t="s">
        <v>56</v>
      </c>
      <c r="P18" s="31" t="s">
        <v>56</v>
      </c>
      <c r="Q18" s="31" t="s">
        <v>56</v>
      </c>
      <c r="R18" s="31" t="s">
        <v>56</v>
      </c>
      <c r="S18" s="31" t="s">
        <v>56</v>
      </c>
      <c r="T18" s="31" t="s">
        <v>56</v>
      </c>
    </row>
    <row r="19" spans="1:20">
      <c r="A19" s="85">
        <f t="shared" si="0"/>
        <v>11</v>
      </c>
      <c r="B19" s="9" t="s">
        <v>27</v>
      </c>
      <c r="C19" s="29" t="s">
        <v>56</v>
      </c>
      <c r="D19" s="33"/>
      <c r="E19" s="31" t="s">
        <v>56</v>
      </c>
      <c r="F19" s="33"/>
      <c r="G19" s="31" t="s">
        <v>56</v>
      </c>
      <c r="H19" s="31" t="s">
        <v>56</v>
      </c>
      <c r="I19" s="31" t="s">
        <v>56</v>
      </c>
      <c r="J19" s="33"/>
      <c r="K19" s="31" t="s">
        <v>56</v>
      </c>
      <c r="L19" s="31" t="s">
        <v>56</v>
      </c>
      <c r="M19" s="31" t="s">
        <v>56</v>
      </c>
      <c r="N19" s="33"/>
      <c r="O19" s="31" t="s">
        <v>56</v>
      </c>
      <c r="P19" s="31" t="s">
        <v>56</v>
      </c>
      <c r="Q19" s="31" t="s">
        <v>56</v>
      </c>
      <c r="R19" s="31" t="s">
        <v>56</v>
      </c>
      <c r="S19" s="31" t="s">
        <v>56</v>
      </c>
      <c r="T19" s="31" t="s">
        <v>56</v>
      </c>
    </row>
    <row r="20" spans="1:20">
      <c r="A20" s="85">
        <f t="shared" si="0"/>
        <v>12</v>
      </c>
      <c r="B20" s="9" t="s">
        <v>28</v>
      </c>
      <c r="C20" s="29" t="s">
        <v>56</v>
      </c>
      <c r="D20" s="33"/>
      <c r="E20" s="31" t="s">
        <v>56</v>
      </c>
      <c r="F20" s="33"/>
      <c r="G20" s="31" t="s">
        <v>56</v>
      </c>
      <c r="H20" s="31" t="s">
        <v>56</v>
      </c>
      <c r="I20" s="31" t="s">
        <v>56</v>
      </c>
      <c r="J20" s="33"/>
      <c r="K20" s="31" t="s">
        <v>56</v>
      </c>
      <c r="L20" s="31" t="s">
        <v>56</v>
      </c>
      <c r="M20" s="31" t="s">
        <v>56</v>
      </c>
      <c r="N20" s="33"/>
      <c r="O20" s="31" t="s">
        <v>56</v>
      </c>
      <c r="P20" s="31" t="s">
        <v>56</v>
      </c>
      <c r="Q20" s="31" t="s">
        <v>56</v>
      </c>
      <c r="R20" s="31" t="s">
        <v>56</v>
      </c>
      <c r="S20" s="31" t="s">
        <v>56</v>
      </c>
      <c r="T20" s="31" t="s">
        <v>56</v>
      </c>
    </row>
    <row r="21" spans="1:20">
      <c r="A21" s="85">
        <f t="shared" si="0"/>
        <v>13</v>
      </c>
      <c r="B21" s="9" t="s">
        <v>157</v>
      </c>
      <c r="C21" s="29" t="s">
        <v>56</v>
      </c>
      <c r="D21" s="33"/>
      <c r="E21" s="31" t="s">
        <v>56</v>
      </c>
      <c r="F21" s="33"/>
      <c r="G21" s="31" t="s">
        <v>56</v>
      </c>
      <c r="H21" s="31" t="s">
        <v>56</v>
      </c>
      <c r="I21" s="31" t="s">
        <v>56</v>
      </c>
      <c r="J21" s="33"/>
      <c r="K21" s="31" t="s">
        <v>56</v>
      </c>
      <c r="L21" s="31" t="s">
        <v>56</v>
      </c>
      <c r="M21" s="31" t="s">
        <v>56</v>
      </c>
      <c r="N21" s="33"/>
      <c r="O21" s="31" t="s">
        <v>56</v>
      </c>
      <c r="P21" s="31" t="s">
        <v>56</v>
      </c>
      <c r="Q21" s="31" t="s">
        <v>56</v>
      </c>
      <c r="R21" s="31" t="s">
        <v>56</v>
      </c>
      <c r="S21" s="31" t="s">
        <v>56</v>
      </c>
      <c r="T21" s="31" t="s">
        <v>56</v>
      </c>
    </row>
    <row r="22" spans="1:20">
      <c r="A22" s="85">
        <f t="shared" si="0"/>
        <v>14</v>
      </c>
      <c r="B22" s="9" t="s">
        <v>163</v>
      </c>
      <c r="C22" s="29" t="s">
        <v>56</v>
      </c>
      <c r="D22" s="33"/>
      <c r="E22" s="31" t="s">
        <v>56</v>
      </c>
      <c r="F22" s="33"/>
      <c r="G22" s="31" t="s">
        <v>56</v>
      </c>
      <c r="H22" s="31" t="s">
        <v>56</v>
      </c>
      <c r="I22" s="31" t="s">
        <v>56</v>
      </c>
      <c r="J22" s="33"/>
      <c r="K22" s="31" t="s">
        <v>56</v>
      </c>
      <c r="L22" s="31" t="s">
        <v>56</v>
      </c>
      <c r="M22" s="31" t="s">
        <v>56</v>
      </c>
      <c r="N22" s="33"/>
      <c r="O22" s="31" t="s">
        <v>56</v>
      </c>
      <c r="P22" s="31" t="s">
        <v>56</v>
      </c>
      <c r="Q22" s="31" t="s">
        <v>56</v>
      </c>
      <c r="R22" s="31" t="s">
        <v>56</v>
      </c>
      <c r="S22" s="31" t="s">
        <v>56</v>
      </c>
      <c r="T22" s="31" t="s">
        <v>56</v>
      </c>
    </row>
    <row r="23" spans="1:20">
      <c r="A23" s="85">
        <f t="shared" si="0"/>
        <v>15</v>
      </c>
      <c r="B23" s="12" t="s">
        <v>29</v>
      </c>
      <c r="C23" s="29" t="s">
        <v>56</v>
      </c>
      <c r="D23" s="33"/>
      <c r="E23" s="31" t="s">
        <v>56</v>
      </c>
      <c r="F23" s="33"/>
      <c r="G23" s="31" t="s">
        <v>56</v>
      </c>
      <c r="H23" s="31" t="s">
        <v>56</v>
      </c>
      <c r="I23" s="31" t="s">
        <v>56</v>
      </c>
      <c r="J23" s="33"/>
      <c r="K23" s="31" t="s">
        <v>56</v>
      </c>
      <c r="L23" s="31" t="s">
        <v>56</v>
      </c>
      <c r="M23" s="31" t="s">
        <v>56</v>
      </c>
      <c r="N23" s="33"/>
      <c r="O23" s="31" t="s">
        <v>56</v>
      </c>
      <c r="P23" s="31" t="s">
        <v>56</v>
      </c>
      <c r="Q23" s="31" t="s">
        <v>56</v>
      </c>
      <c r="R23" s="31" t="s">
        <v>56</v>
      </c>
      <c r="S23" s="31" t="s">
        <v>56</v>
      </c>
      <c r="T23" s="31" t="s">
        <v>56</v>
      </c>
    </row>
    <row r="24" spans="1:20" ht="21.6">
      <c r="A24" s="85">
        <f t="shared" si="0"/>
        <v>16</v>
      </c>
      <c r="B24" s="66" t="s">
        <v>165</v>
      </c>
      <c r="C24" s="29" t="s">
        <v>56</v>
      </c>
      <c r="D24" s="33"/>
      <c r="E24" s="31" t="s">
        <v>56</v>
      </c>
      <c r="F24" s="33"/>
      <c r="G24" s="31" t="s">
        <v>56</v>
      </c>
      <c r="H24" s="31" t="s">
        <v>56</v>
      </c>
      <c r="I24" s="31" t="s">
        <v>56</v>
      </c>
      <c r="J24" s="33"/>
      <c r="K24" s="31" t="s">
        <v>56</v>
      </c>
      <c r="L24" s="31" t="s">
        <v>56</v>
      </c>
      <c r="M24" s="31" t="s">
        <v>56</v>
      </c>
      <c r="N24" s="33"/>
      <c r="O24" s="31" t="s">
        <v>56</v>
      </c>
      <c r="P24" s="31" t="s">
        <v>56</v>
      </c>
      <c r="Q24" s="31" t="s">
        <v>56</v>
      </c>
      <c r="R24" s="31" t="s">
        <v>56</v>
      </c>
      <c r="S24" s="31" t="s">
        <v>56</v>
      </c>
      <c r="T24" s="31" t="s">
        <v>56</v>
      </c>
    </row>
    <row r="25" spans="1:20">
      <c r="A25" s="85">
        <f t="shared" si="0"/>
        <v>17</v>
      </c>
      <c r="B25" s="11" t="s">
        <v>30</v>
      </c>
      <c r="C25" s="29" t="s">
        <v>56</v>
      </c>
      <c r="D25" s="31" t="s">
        <v>56</v>
      </c>
      <c r="E25" s="33"/>
      <c r="F25" s="31" t="s">
        <v>56</v>
      </c>
      <c r="G25" s="33"/>
      <c r="H25" s="33"/>
      <c r="I25" s="33"/>
      <c r="J25" s="31" t="s">
        <v>56</v>
      </c>
      <c r="K25" s="33"/>
      <c r="L25" s="33"/>
      <c r="M25" s="33"/>
      <c r="N25" s="31" t="s">
        <v>56</v>
      </c>
      <c r="O25" s="33"/>
      <c r="P25" s="33"/>
      <c r="Q25" s="31" t="s">
        <v>56</v>
      </c>
      <c r="R25" s="31" t="s">
        <v>56</v>
      </c>
      <c r="S25" s="33"/>
      <c r="T25" s="33"/>
    </row>
    <row r="26" spans="1:20">
      <c r="A26" s="85">
        <f t="shared" si="0"/>
        <v>18</v>
      </c>
      <c r="B26" s="11" t="s">
        <v>31</v>
      </c>
      <c r="C26" s="29" t="s">
        <v>56</v>
      </c>
      <c r="D26" s="31" t="s">
        <v>56</v>
      </c>
      <c r="E26" s="33"/>
      <c r="F26" s="31" t="s">
        <v>56</v>
      </c>
      <c r="G26" s="33"/>
      <c r="H26" s="33"/>
      <c r="I26" s="33"/>
      <c r="J26" s="31" t="s">
        <v>56</v>
      </c>
      <c r="K26" s="33"/>
      <c r="L26" s="33"/>
      <c r="M26" s="33"/>
      <c r="N26" s="31" t="s">
        <v>56</v>
      </c>
      <c r="O26" s="33"/>
      <c r="P26" s="33"/>
      <c r="Q26" s="31" t="s">
        <v>56</v>
      </c>
      <c r="R26" s="31" t="s">
        <v>56</v>
      </c>
      <c r="S26" s="33"/>
      <c r="T26" s="33"/>
    </row>
    <row r="27" spans="1:20">
      <c r="A27" s="85">
        <f t="shared" si="0"/>
        <v>19</v>
      </c>
      <c r="B27" s="12" t="s">
        <v>32</v>
      </c>
      <c r="C27" s="14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</row>
    <row r="28" spans="1:20">
      <c r="A28" s="85">
        <f t="shared" si="0"/>
        <v>20</v>
      </c>
      <c r="B28" s="11" t="s">
        <v>33</v>
      </c>
      <c r="C28" s="29" t="s">
        <v>56</v>
      </c>
      <c r="D28" s="31" t="s">
        <v>56</v>
      </c>
      <c r="E28" s="33"/>
      <c r="F28" s="31" t="s">
        <v>56</v>
      </c>
      <c r="G28" s="33"/>
      <c r="H28" s="33"/>
      <c r="I28" s="33"/>
      <c r="J28" s="31" t="s">
        <v>56</v>
      </c>
      <c r="K28" s="33"/>
      <c r="L28" s="33"/>
      <c r="M28" s="33"/>
      <c r="N28" s="31" t="s">
        <v>56</v>
      </c>
      <c r="O28" s="33"/>
      <c r="P28" s="33"/>
      <c r="Q28" s="31" t="s">
        <v>56</v>
      </c>
      <c r="R28" s="31" t="s">
        <v>56</v>
      </c>
      <c r="S28" s="33"/>
      <c r="T28" s="33"/>
    </row>
    <row r="29" spans="1:20">
      <c r="A29" s="85">
        <f t="shared" si="0"/>
        <v>21</v>
      </c>
      <c r="B29" s="12" t="s">
        <v>34</v>
      </c>
      <c r="C29" s="29" t="s">
        <v>56</v>
      </c>
      <c r="D29" s="31" t="s">
        <v>56</v>
      </c>
      <c r="E29" s="33"/>
      <c r="F29" s="31" t="s">
        <v>56</v>
      </c>
      <c r="G29" s="33"/>
      <c r="H29" s="33"/>
      <c r="I29" s="33"/>
      <c r="J29" s="31" t="s">
        <v>56</v>
      </c>
      <c r="K29" s="33"/>
      <c r="L29" s="33"/>
      <c r="M29" s="33"/>
      <c r="N29" s="31" t="s">
        <v>56</v>
      </c>
      <c r="O29" s="33"/>
      <c r="P29" s="33"/>
      <c r="Q29" s="31" t="s">
        <v>56</v>
      </c>
      <c r="R29" s="31" t="s">
        <v>56</v>
      </c>
      <c r="S29" s="33"/>
      <c r="T29" s="33"/>
    </row>
    <row r="30" spans="1:20">
      <c r="A30" s="85">
        <f t="shared" si="0"/>
        <v>22</v>
      </c>
      <c r="B30" s="12" t="s">
        <v>35</v>
      </c>
      <c r="C30" s="29" t="s">
        <v>56</v>
      </c>
      <c r="D30" s="31" t="s">
        <v>56</v>
      </c>
      <c r="E30" s="33"/>
      <c r="F30" s="31" t="s">
        <v>56</v>
      </c>
      <c r="G30" s="33"/>
      <c r="H30" s="33"/>
      <c r="I30" s="33"/>
      <c r="J30" s="31" t="s">
        <v>56</v>
      </c>
      <c r="K30" s="33"/>
      <c r="L30" s="33"/>
      <c r="M30" s="33"/>
      <c r="N30" s="31" t="s">
        <v>56</v>
      </c>
      <c r="O30" s="33"/>
      <c r="P30" s="33"/>
      <c r="Q30" s="31" t="s">
        <v>56</v>
      </c>
      <c r="R30" s="31" t="s">
        <v>56</v>
      </c>
      <c r="S30" s="33"/>
      <c r="T30" s="33"/>
    </row>
    <row r="32" spans="1:20"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3:20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</row>
    <row r="34" spans="3:20"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</row>
    <row r="35" spans="3:20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</row>
    <row r="36" spans="3:20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</row>
    <row r="37" spans="3:20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</row>
    <row r="38" spans="3:20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</row>
    <row r="39" spans="3:20">
      <c r="C39" s="8"/>
      <c r="D39" s="8"/>
      <c r="E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spans="3:20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</row>
    <row r="41" spans="3:20">
      <c r="F41" s="8"/>
      <c r="K41" s="8"/>
    </row>
  </sheetData>
  <phoneticPr fontId="1"/>
  <conditionalFormatting sqref="C9:T30">
    <cfRule type="cellIs" dxfId="40" priority="1" operator="equal">
      <formula>1</formula>
    </cfRule>
    <cfRule type="cellIs" dxfId="39" priority="2" operator="equal">
      <formula>2</formula>
    </cfRule>
    <cfRule type="cellIs" dxfId="38" priority="3" operator="equal">
      <formula>3</formula>
    </cfRule>
  </conditionalFormatting>
  <pageMargins left="0.70866141732283472" right="0.70866141732283472" top="0.39370078740157483" bottom="0.39370078740157483" header="0.31496062992125984" footer="0.31496062992125984"/>
  <pageSetup paperSize="8" orientation="landscape" r:id="rId1"/>
  <headerFooter>
    <oddHeader>&amp;R独立行政法人情報処理推進機構(IPA)
「制御システムに対するリスク分析の実施例第２版　事例②」付録A</oddHead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BF3C0-49C2-4C14-B4E1-EC0FD93E8FE3}">
  <sheetPr codeName="Sheet26">
    <pageSetUpPr fitToPage="1"/>
  </sheetPr>
  <dimension ref="A1:T117"/>
  <sheetViews>
    <sheetView showGridLines="0" zoomScaleNormal="100" zoomScaleSheetLayoutView="30" workbookViewId="0">
      <selection activeCell="C7" sqref="C7:C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232" t="s">
        <v>234</v>
      </c>
      <c r="D7" s="236" t="s">
        <v>261</v>
      </c>
      <c r="E7" s="239">
        <v>3</v>
      </c>
      <c r="F7" s="239">
        <v>2</v>
      </c>
      <c r="G7" s="239">
        <v>2</v>
      </c>
      <c r="H7" s="239" t="s">
        <v>207</v>
      </c>
      <c r="I7" s="242" t="s">
        <v>80</v>
      </c>
      <c r="J7" s="243"/>
      <c r="K7" s="244" t="s">
        <v>81</v>
      </c>
      <c r="L7" s="42" t="s">
        <v>82</v>
      </c>
      <c r="M7" s="80" t="s">
        <v>201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235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126" t="s">
        <v>214</v>
      </c>
      <c r="M12" s="82" t="s">
        <v>9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v>2</v>
      </c>
      <c r="C13" s="233"/>
      <c r="D13" s="213"/>
      <c r="E13" s="203">
        <v>2</v>
      </c>
      <c r="F13" s="203">
        <v>1</v>
      </c>
      <c r="G13" s="204"/>
      <c r="H13" s="203" t="s">
        <v>203</v>
      </c>
      <c r="I13" s="217" t="s">
        <v>87</v>
      </c>
      <c r="J13" s="218"/>
      <c r="K13" s="212" t="s">
        <v>185</v>
      </c>
      <c r="L13" s="1" t="s">
        <v>215</v>
      </c>
      <c r="M13" s="82" t="s">
        <v>9</v>
      </c>
      <c r="N13" s="49"/>
      <c r="O13" s="82" t="s">
        <v>201</v>
      </c>
      <c r="P13" s="44" t="s">
        <v>90</v>
      </c>
      <c r="Q13" s="82" t="s">
        <v>201</v>
      </c>
      <c r="R13" s="49"/>
      <c r="S13" s="82" t="s">
        <v>201</v>
      </c>
      <c r="T13" s="197">
        <v>3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44" t="s">
        <v>92</v>
      </c>
      <c r="Q14" s="82" t="s">
        <v>201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v>3</v>
      </c>
      <c r="C16" s="233"/>
      <c r="D16" s="213"/>
      <c r="E16" s="203">
        <v>2</v>
      </c>
      <c r="F16" s="203">
        <v>2</v>
      </c>
      <c r="G16" s="204"/>
      <c r="H16" s="203" t="s">
        <v>204</v>
      </c>
      <c r="I16" s="217" t="s">
        <v>93</v>
      </c>
      <c r="J16" s="218"/>
      <c r="K16" s="216" t="s">
        <v>94</v>
      </c>
      <c r="L16" s="1" t="s">
        <v>236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126" t="s">
        <v>214</v>
      </c>
      <c r="M17" s="82" t="s">
        <v>9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v>4</v>
      </c>
      <c r="C18" s="233"/>
      <c r="D18" s="213"/>
      <c r="E18" s="203">
        <v>1</v>
      </c>
      <c r="F18" s="203">
        <v>1</v>
      </c>
      <c r="G18" s="204"/>
      <c r="H18" s="203" t="s">
        <v>203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3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/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155" t="s">
        <v>237</v>
      </c>
      <c r="M20" s="82" t="s">
        <v>9</v>
      </c>
      <c r="N20" s="44"/>
      <c r="O20" s="82"/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v>5</v>
      </c>
      <c r="C21" s="233"/>
      <c r="D21" s="213"/>
      <c r="E21" s="203">
        <v>2</v>
      </c>
      <c r="F21" s="203">
        <v>3</v>
      </c>
      <c r="G21" s="204"/>
      <c r="H21" s="203" t="s">
        <v>207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/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/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/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v>6</v>
      </c>
      <c r="C25" s="233"/>
      <c r="D25" s="213"/>
      <c r="E25" s="203">
        <v>3</v>
      </c>
      <c r="F25" s="203">
        <v>3</v>
      </c>
      <c r="G25" s="204"/>
      <c r="H25" s="203" t="s">
        <v>207</v>
      </c>
      <c r="I25" s="217" t="s">
        <v>101</v>
      </c>
      <c r="J25" s="218"/>
      <c r="K25" s="216" t="s">
        <v>102</v>
      </c>
      <c r="L25" s="50" t="s">
        <v>103</v>
      </c>
      <c r="M25" s="82" t="s">
        <v>9</v>
      </c>
      <c r="N25" s="50" t="s">
        <v>103</v>
      </c>
      <c r="O25" s="82"/>
      <c r="P25" s="44"/>
      <c r="Q25" s="82" t="s">
        <v>201</v>
      </c>
      <c r="R25" s="53"/>
      <c r="S25" s="82" t="s">
        <v>201</v>
      </c>
      <c r="T25" s="197">
        <v>1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v>7</v>
      </c>
      <c r="C30" s="233"/>
      <c r="D30" s="213"/>
      <c r="E30" s="203">
        <v>3</v>
      </c>
      <c r="F30" s="203">
        <v>3</v>
      </c>
      <c r="G30" s="204"/>
      <c r="H30" s="203" t="s">
        <v>207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/>
      <c r="P30" s="44" t="s">
        <v>106</v>
      </c>
      <c r="Q30" s="82" t="s">
        <v>201</v>
      </c>
      <c r="R30" s="53"/>
      <c r="S30" s="82" t="s">
        <v>201</v>
      </c>
      <c r="T30" s="197">
        <v>1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/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/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/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v>8</v>
      </c>
      <c r="C36" s="233"/>
      <c r="D36" s="213"/>
      <c r="E36" s="203">
        <v>3</v>
      </c>
      <c r="F36" s="203">
        <v>2</v>
      </c>
      <c r="G36" s="204"/>
      <c r="H36" s="203" t="s">
        <v>207</v>
      </c>
      <c r="I36" s="217" t="s">
        <v>115</v>
      </c>
      <c r="J36" s="218"/>
      <c r="K36" s="216" t="s">
        <v>116</v>
      </c>
      <c r="L36" s="50" t="s">
        <v>103</v>
      </c>
      <c r="M36" s="82" t="s">
        <v>9</v>
      </c>
      <c r="N36" s="50" t="s">
        <v>103</v>
      </c>
      <c r="O36" s="83" t="s">
        <v>201</v>
      </c>
      <c r="P36" s="44" t="s">
        <v>83</v>
      </c>
      <c r="Q36" s="83" t="s">
        <v>201</v>
      </c>
      <c r="R36" s="53"/>
      <c r="S36" s="83" t="s">
        <v>201</v>
      </c>
      <c r="T36" s="197">
        <v>2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v>9</v>
      </c>
      <c r="C41" s="233"/>
      <c r="D41" s="213"/>
      <c r="E41" s="203">
        <v>3</v>
      </c>
      <c r="F41" s="203">
        <v>2</v>
      </c>
      <c r="G41" s="204"/>
      <c r="H41" s="203" t="s">
        <v>207</v>
      </c>
      <c r="I41" s="217" t="s">
        <v>119</v>
      </c>
      <c r="J41" s="218"/>
      <c r="K41" s="216" t="s">
        <v>120</v>
      </c>
      <c r="L41" s="50" t="s">
        <v>103</v>
      </c>
      <c r="M41" s="82" t="s">
        <v>9</v>
      </c>
      <c r="N41" s="50" t="s">
        <v>103</v>
      </c>
      <c r="O41" s="83"/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2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/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v>10</v>
      </c>
      <c r="C45" s="233"/>
      <c r="D45" s="213"/>
      <c r="E45" s="203">
        <v>3</v>
      </c>
      <c r="F45" s="203">
        <v>2</v>
      </c>
      <c r="G45" s="204"/>
      <c r="H45" s="203" t="s">
        <v>207</v>
      </c>
      <c r="I45" s="217" t="s">
        <v>122</v>
      </c>
      <c r="J45" s="218"/>
      <c r="K45" s="216" t="s">
        <v>123</v>
      </c>
      <c r="L45" s="50" t="s">
        <v>103</v>
      </c>
      <c r="M45" s="82" t="s">
        <v>9</v>
      </c>
      <c r="N45" s="44"/>
      <c r="O45" s="83"/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2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/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v>11</v>
      </c>
      <c r="C49" s="233"/>
      <c r="D49" s="213"/>
      <c r="E49" s="203">
        <v>3</v>
      </c>
      <c r="F49" s="203">
        <v>3</v>
      </c>
      <c r="G49" s="204"/>
      <c r="H49" s="203" t="s">
        <v>207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/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5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/>
      <c r="T52" s="198"/>
    </row>
    <row r="53" spans="1:20" ht="14.25" customHeight="1">
      <c r="A53" s="34" t="s">
        <v>110</v>
      </c>
      <c r="B53" s="200">
        <v>12</v>
      </c>
      <c r="C53" s="234"/>
      <c r="D53" s="237"/>
      <c r="E53" s="203">
        <v>3</v>
      </c>
      <c r="F53" s="203">
        <v>3</v>
      </c>
      <c r="G53" s="240"/>
      <c r="H53" s="203" t="s">
        <v>207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 t="s">
        <v>9</v>
      </c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 t="s">
        <v>9</v>
      </c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v>13</v>
      </c>
      <c r="C58" s="234"/>
      <c r="D58" s="237"/>
      <c r="E58" s="223">
        <v>3</v>
      </c>
      <c r="F58" s="223">
        <v>2</v>
      </c>
      <c r="G58" s="240"/>
      <c r="H58" s="224" t="s">
        <v>207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 t="s">
        <v>9</v>
      </c>
      <c r="T58" s="229">
        <v>2</v>
      </c>
    </row>
    <row r="59" spans="1:20" ht="14.25" customHeight="1">
      <c r="B59" s="201"/>
      <c r="C59" s="234"/>
      <c r="D59" s="237"/>
      <c r="E59" s="223"/>
      <c r="F59" s="223"/>
      <c r="G59" s="240"/>
      <c r="H59" s="225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 t="s">
        <v>9</v>
      </c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5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6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/>
      <c r="T61" s="229"/>
    </row>
    <row r="62" spans="1:20" ht="14.25" customHeight="1">
      <c r="B62" s="200">
        <v>14</v>
      </c>
      <c r="C62" s="234"/>
      <c r="D62" s="237"/>
      <c r="E62" s="203">
        <v>3</v>
      </c>
      <c r="F62" s="203">
        <v>3</v>
      </c>
      <c r="G62" s="240"/>
      <c r="H62" s="203" t="s">
        <v>207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 t="s">
        <v>9</v>
      </c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 t="s">
        <v>9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/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/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/>
      <c r="N66" s="44"/>
      <c r="O66" s="82" t="s">
        <v>201</v>
      </c>
      <c r="P66" s="44"/>
      <c r="Q66" s="82" t="s">
        <v>201</v>
      </c>
      <c r="R66" s="44"/>
      <c r="S66" s="82"/>
      <c r="T66" s="199"/>
    </row>
    <row r="67" spans="2:20" ht="14.25" customHeight="1">
      <c r="B67" s="200">
        <v>15</v>
      </c>
      <c r="C67" s="234"/>
      <c r="D67" s="237"/>
      <c r="E67" s="203">
        <v>2</v>
      </c>
      <c r="F67" s="203">
        <v>3</v>
      </c>
      <c r="G67" s="240"/>
      <c r="H67" s="203" t="s">
        <v>207</v>
      </c>
      <c r="I67" s="215" t="s">
        <v>131</v>
      </c>
      <c r="J67" s="207"/>
      <c r="K67" s="216" t="s">
        <v>132</v>
      </c>
      <c r="L67" s="44" t="s">
        <v>91</v>
      </c>
      <c r="M67" s="83"/>
      <c r="N67" s="44" t="s">
        <v>91</v>
      </c>
      <c r="O67" s="83"/>
      <c r="P67" s="44" t="s">
        <v>91</v>
      </c>
      <c r="Q67" s="83"/>
      <c r="R67" s="44"/>
      <c r="S67" s="83"/>
      <c r="T67" s="197">
        <v>1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/>
      <c r="T68" s="199"/>
    </row>
    <row r="69" spans="2:20" ht="14.25" customHeight="1">
      <c r="B69" s="200">
        <v>16</v>
      </c>
      <c r="C69" s="234"/>
      <c r="D69" s="237"/>
      <c r="E69" s="203">
        <v>2</v>
      </c>
      <c r="F69" s="203">
        <v>3</v>
      </c>
      <c r="G69" s="240"/>
      <c r="H69" s="203" t="s">
        <v>207</v>
      </c>
      <c r="I69" s="206" t="s">
        <v>166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/>
      <c r="T69" s="197">
        <v>1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/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/>
      <c r="N71" s="44" t="s">
        <v>137</v>
      </c>
      <c r="O71" s="83"/>
      <c r="P71" s="44"/>
      <c r="Q71" s="83" t="s">
        <v>201</v>
      </c>
      <c r="R71" s="44"/>
      <c r="S71" s="83"/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/>
      <c r="T72" s="199"/>
    </row>
    <row r="73" spans="2:20" ht="14.25" customHeight="1">
      <c r="B73" s="176">
        <v>17</v>
      </c>
      <c r="C73" s="234"/>
      <c r="D73" s="237"/>
      <c r="E73" s="179"/>
      <c r="F73" s="179"/>
      <c r="G73" s="240"/>
      <c r="H73" s="179"/>
      <c r="I73" s="182" t="s">
        <v>138</v>
      </c>
      <c r="J73" s="183"/>
      <c r="K73" s="188" t="s">
        <v>5</v>
      </c>
      <c r="L73" s="2" t="s">
        <v>11</v>
      </c>
      <c r="M73" s="92" t="s">
        <v>201</v>
      </c>
      <c r="N73" s="93"/>
      <c r="O73" s="92" t="s">
        <v>201</v>
      </c>
      <c r="P73" s="93" t="s">
        <v>106</v>
      </c>
      <c r="Q73" s="92" t="s">
        <v>201</v>
      </c>
      <c r="R73" s="93" t="s">
        <v>128</v>
      </c>
      <c r="S73" s="92"/>
      <c r="T73" s="173"/>
    </row>
    <row r="74" spans="2:20" ht="14.25" customHeight="1">
      <c r="B74" s="177"/>
      <c r="C74" s="234"/>
      <c r="D74" s="237"/>
      <c r="E74" s="180"/>
      <c r="F74" s="180"/>
      <c r="G74" s="240"/>
      <c r="H74" s="180"/>
      <c r="I74" s="184"/>
      <c r="J74" s="185"/>
      <c r="K74" s="189"/>
      <c r="L74" s="93" t="s">
        <v>91</v>
      </c>
      <c r="M74" s="92"/>
      <c r="N74" s="94"/>
      <c r="O74" s="92" t="s">
        <v>201</v>
      </c>
      <c r="P74" s="93" t="s">
        <v>108</v>
      </c>
      <c r="Q74" s="92" t="s">
        <v>201</v>
      </c>
      <c r="R74" s="93"/>
      <c r="S74" s="92"/>
      <c r="T74" s="174"/>
    </row>
    <row r="75" spans="2:20" ht="14.25" customHeight="1">
      <c r="B75" s="177"/>
      <c r="C75" s="234"/>
      <c r="D75" s="237"/>
      <c r="E75" s="180"/>
      <c r="F75" s="180"/>
      <c r="G75" s="240"/>
      <c r="H75" s="180"/>
      <c r="I75" s="184"/>
      <c r="J75" s="185"/>
      <c r="K75" s="189"/>
      <c r="L75" s="93"/>
      <c r="M75" s="92" t="s">
        <v>201</v>
      </c>
      <c r="N75" s="93"/>
      <c r="O75" s="92" t="s">
        <v>201</v>
      </c>
      <c r="P75" s="93" t="s">
        <v>83</v>
      </c>
      <c r="Q75" s="92" t="s">
        <v>201</v>
      </c>
      <c r="R75" s="93"/>
      <c r="S75" s="92"/>
      <c r="T75" s="174"/>
    </row>
    <row r="76" spans="2:20" ht="14.25" customHeight="1">
      <c r="B76" s="177"/>
      <c r="C76" s="234"/>
      <c r="D76" s="237"/>
      <c r="E76" s="180"/>
      <c r="F76" s="180"/>
      <c r="G76" s="240"/>
      <c r="H76" s="180"/>
      <c r="I76" s="184"/>
      <c r="J76" s="185"/>
      <c r="K76" s="189"/>
      <c r="L76" s="93"/>
      <c r="M76" s="92" t="s">
        <v>201</v>
      </c>
      <c r="N76" s="93"/>
      <c r="O76" s="92" t="s">
        <v>201</v>
      </c>
      <c r="P76" s="93" t="s">
        <v>84</v>
      </c>
      <c r="Q76" s="92" t="s">
        <v>201</v>
      </c>
      <c r="R76" s="93"/>
      <c r="S76" s="92"/>
      <c r="T76" s="174"/>
    </row>
    <row r="77" spans="2:20" ht="14.25" customHeight="1">
      <c r="B77" s="177"/>
      <c r="C77" s="234"/>
      <c r="D77" s="237"/>
      <c r="E77" s="180"/>
      <c r="F77" s="180"/>
      <c r="G77" s="240"/>
      <c r="H77" s="180"/>
      <c r="I77" s="184"/>
      <c r="J77" s="185"/>
      <c r="K77" s="189"/>
      <c r="L77" s="93"/>
      <c r="M77" s="92" t="s">
        <v>201</v>
      </c>
      <c r="N77" s="93"/>
      <c r="O77" s="92" t="s">
        <v>201</v>
      </c>
      <c r="P77" s="93" t="s">
        <v>90</v>
      </c>
      <c r="Q77" s="92" t="s">
        <v>201</v>
      </c>
      <c r="R77" s="93"/>
      <c r="S77" s="92"/>
      <c r="T77" s="174"/>
    </row>
    <row r="78" spans="2:20" ht="14.25" customHeight="1">
      <c r="B78" s="177"/>
      <c r="C78" s="234"/>
      <c r="D78" s="237"/>
      <c r="E78" s="180"/>
      <c r="F78" s="180"/>
      <c r="G78" s="240"/>
      <c r="H78" s="180"/>
      <c r="I78" s="184"/>
      <c r="J78" s="185"/>
      <c r="K78" s="189"/>
      <c r="L78" s="93"/>
      <c r="M78" s="92" t="s">
        <v>201</v>
      </c>
      <c r="N78" s="93"/>
      <c r="O78" s="92" t="s">
        <v>201</v>
      </c>
      <c r="P78" s="95" t="s">
        <v>173</v>
      </c>
      <c r="Q78" s="92" t="s">
        <v>201</v>
      </c>
      <c r="R78" s="93"/>
      <c r="S78" s="92"/>
      <c r="T78" s="174"/>
    </row>
    <row r="79" spans="2:20" ht="14.25" customHeight="1">
      <c r="B79" s="192"/>
      <c r="C79" s="234"/>
      <c r="D79" s="237"/>
      <c r="E79" s="193"/>
      <c r="F79" s="193"/>
      <c r="G79" s="240"/>
      <c r="H79" s="193"/>
      <c r="I79" s="194"/>
      <c r="J79" s="195"/>
      <c r="K79" s="196"/>
      <c r="L79" s="93"/>
      <c r="M79" s="92"/>
      <c r="N79" s="93"/>
      <c r="O79" s="92" t="s">
        <v>201</v>
      </c>
      <c r="P79" s="93"/>
      <c r="Q79" s="92" t="s">
        <v>201</v>
      </c>
      <c r="R79" s="93"/>
      <c r="S79" s="92"/>
      <c r="T79" s="191"/>
    </row>
    <row r="80" spans="2:20" ht="14.25" customHeight="1">
      <c r="B80" s="176">
        <v>18</v>
      </c>
      <c r="C80" s="234"/>
      <c r="D80" s="237"/>
      <c r="E80" s="179"/>
      <c r="F80" s="179"/>
      <c r="G80" s="240"/>
      <c r="H80" s="179"/>
      <c r="I80" s="182" t="s">
        <v>139</v>
      </c>
      <c r="J80" s="183"/>
      <c r="K80" s="188" t="s">
        <v>4</v>
      </c>
      <c r="L80" s="93" t="s">
        <v>82</v>
      </c>
      <c r="M80" s="92"/>
      <c r="N80" s="93"/>
      <c r="O80" s="92" t="s">
        <v>201</v>
      </c>
      <c r="P80" s="93" t="s">
        <v>106</v>
      </c>
      <c r="Q80" s="92" t="s">
        <v>201</v>
      </c>
      <c r="R80" s="93" t="s">
        <v>128</v>
      </c>
      <c r="S80" s="92"/>
      <c r="T80" s="173"/>
    </row>
    <row r="81" spans="2:20" ht="14.25" customHeight="1">
      <c r="B81" s="177"/>
      <c r="C81" s="234"/>
      <c r="D81" s="237"/>
      <c r="E81" s="180"/>
      <c r="F81" s="180"/>
      <c r="G81" s="240"/>
      <c r="H81" s="180"/>
      <c r="I81" s="184"/>
      <c r="J81" s="185"/>
      <c r="K81" s="189"/>
      <c r="L81" s="93" t="s">
        <v>178</v>
      </c>
      <c r="M81" s="92"/>
      <c r="N81" s="94"/>
      <c r="O81" s="92" t="s">
        <v>201</v>
      </c>
      <c r="P81" s="93" t="s">
        <v>108</v>
      </c>
      <c r="Q81" s="92" t="s">
        <v>201</v>
      </c>
      <c r="R81" s="93"/>
      <c r="S81" s="92"/>
      <c r="T81" s="174"/>
    </row>
    <row r="82" spans="2:20" ht="14.25" customHeight="1">
      <c r="B82" s="177"/>
      <c r="C82" s="234"/>
      <c r="D82" s="237"/>
      <c r="E82" s="180"/>
      <c r="F82" s="180"/>
      <c r="G82" s="240"/>
      <c r="H82" s="180"/>
      <c r="I82" s="184"/>
      <c r="J82" s="185"/>
      <c r="K82" s="189"/>
      <c r="L82" s="93" t="s">
        <v>141</v>
      </c>
      <c r="M82" s="92"/>
      <c r="N82" s="93"/>
      <c r="O82" s="92" t="s">
        <v>201</v>
      </c>
      <c r="P82" s="93" t="s">
        <v>83</v>
      </c>
      <c r="Q82" s="92" t="s">
        <v>201</v>
      </c>
      <c r="R82" s="93"/>
      <c r="S82" s="92"/>
      <c r="T82" s="174"/>
    </row>
    <row r="83" spans="2:20" ht="14.25" customHeight="1">
      <c r="B83" s="177"/>
      <c r="C83" s="234"/>
      <c r="D83" s="237"/>
      <c r="E83" s="180"/>
      <c r="F83" s="180"/>
      <c r="G83" s="240"/>
      <c r="H83" s="180"/>
      <c r="I83" s="184"/>
      <c r="J83" s="185"/>
      <c r="K83" s="189"/>
      <c r="L83" s="93"/>
      <c r="M83" s="92"/>
      <c r="N83" s="93"/>
      <c r="O83" s="92" t="s">
        <v>201</v>
      </c>
      <c r="P83" s="93" t="s">
        <v>84</v>
      </c>
      <c r="Q83" s="92" t="s">
        <v>201</v>
      </c>
      <c r="R83" s="93"/>
      <c r="S83" s="92"/>
      <c r="T83" s="174"/>
    </row>
    <row r="84" spans="2:20" ht="14.25" customHeight="1">
      <c r="B84" s="192"/>
      <c r="C84" s="234"/>
      <c r="D84" s="237"/>
      <c r="E84" s="193"/>
      <c r="F84" s="193"/>
      <c r="G84" s="240"/>
      <c r="H84" s="193"/>
      <c r="I84" s="194"/>
      <c r="J84" s="195"/>
      <c r="K84" s="196"/>
      <c r="L84" s="93"/>
      <c r="M84" s="92"/>
      <c r="N84" s="93"/>
      <c r="O84" s="92" t="s">
        <v>201</v>
      </c>
      <c r="P84" s="93"/>
      <c r="Q84" s="92" t="s">
        <v>201</v>
      </c>
      <c r="R84" s="93"/>
      <c r="S84" s="92"/>
      <c r="T84" s="191"/>
    </row>
    <row r="85" spans="2:20" ht="14.25" customHeight="1">
      <c r="B85" s="176"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/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4"/>
      <c r="O86" s="92" t="s">
        <v>201</v>
      </c>
      <c r="P86" s="93" t="s">
        <v>108</v>
      </c>
      <c r="Q86" s="92" t="s">
        <v>201</v>
      </c>
      <c r="R86" s="93"/>
      <c r="S86" s="92"/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176">
        <v>20</v>
      </c>
      <c r="C90" s="234"/>
      <c r="D90" s="237"/>
      <c r="E90" s="179"/>
      <c r="F90" s="179"/>
      <c r="G90" s="240"/>
      <c r="H90" s="179"/>
      <c r="I90" s="182" t="s">
        <v>145</v>
      </c>
      <c r="J90" s="183"/>
      <c r="K90" s="188" t="s">
        <v>2</v>
      </c>
      <c r="L90" s="93" t="s">
        <v>117</v>
      </c>
      <c r="M90" s="92"/>
      <c r="N90" s="93"/>
      <c r="O90" s="92" t="s">
        <v>201</v>
      </c>
      <c r="P90" s="93"/>
      <c r="Q90" s="92" t="s">
        <v>201</v>
      </c>
      <c r="R90" s="93"/>
      <c r="S90" s="92" t="s">
        <v>201</v>
      </c>
      <c r="T90" s="173"/>
    </row>
    <row r="91" spans="2:20" ht="14.25" customHeight="1">
      <c r="B91" s="177"/>
      <c r="C91" s="234"/>
      <c r="D91" s="237"/>
      <c r="E91" s="180"/>
      <c r="F91" s="180"/>
      <c r="G91" s="240"/>
      <c r="H91" s="180"/>
      <c r="I91" s="184"/>
      <c r="J91" s="185"/>
      <c r="K91" s="189"/>
      <c r="L91" s="93" t="s">
        <v>182</v>
      </c>
      <c r="M91" s="92"/>
      <c r="N91" s="94"/>
      <c r="O91" s="92" t="s">
        <v>201</v>
      </c>
      <c r="P91" s="93"/>
      <c r="Q91" s="92" t="s">
        <v>201</v>
      </c>
      <c r="R91" s="93"/>
      <c r="S91" s="92" t="s">
        <v>201</v>
      </c>
      <c r="T91" s="174"/>
    </row>
    <row r="92" spans="2:20" ht="14.25" customHeight="1">
      <c r="B92" s="177"/>
      <c r="C92" s="234"/>
      <c r="D92" s="237"/>
      <c r="E92" s="180"/>
      <c r="F92" s="180"/>
      <c r="G92" s="240"/>
      <c r="H92" s="180"/>
      <c r="I92" s="184"/>
      <c r="J92" s="185"/>
      <c r="K92" s="189"/>
      <c r="L92" s="93" t="s">
        <v>147</v>
      </c>
      <c r="M92" s="92"/>
      <c r="N92" s="93"/>
      <c r="O92" s="92" t="s">
        <v>201</v>
      </c>
      <c r="P92" s="93"/>
      <c r="Q92" s="92" t="s">
        <v>201</v>
      </c>
      <c r="R92" s="93"/>
      <c r="S92" s="92" t="s">
        <v>201</v>
      </c>
      <c r="T92" s="174"/>
    </row>
    <row r="93" spans="2:20" ht="14.25" customHeight="1">
      <c r="B93" s="177"/>
      <c r="C93" s="234"/>
      <c r="D93" s="237"/>
      <c r="E93" s="180"/>
      <c r="F93" s="180"/>
      <c r="G93" s="240"/>
      <c r="H93" s="180"/>
      <c r="I93" s="184"/>
      <c r="J93" s="185"/>
      <c r="K93" s="189"/>
      <c r="L93" s="96" t="s">
        <v>169</v>
      </c>
      <c r="M93" s="92"/>
      <c r="N93" s="93"/>
      <c r="O93" s="92" t="s">
        <v>201</v>
      </c>
      <c r="P93" s="93"/>
      <c r="Q93" s="92" t="s">
        <v>201</v>
      </c>
      <c r="R93" s="93"/>
      <c r="S93" s="92" t="s">
        <v>201</v>
      </c>
      <c r="T93" s="174"/>
    </row>
    <row r="94" spans="2:20" ht="14.25" customHeight="1">
      <c r="B94" s="192"/>
      <c r="C94" s="234"/>
      <c r="D94" s="237"/>
      <c r="E94" s="193"/>
      <c r="F94" s="193"/>
      <c r="G94" s="240"/>
      <c r="H94" s="193"/>
      <c r="I94" s="194"/>
      <c r="J94" s="195"/>
      <c r="K94" s="196"/>
      <c r="L94" s="93"/>
      <c r="M94" s="92"/>
      <c r="N94" s="93"/>
      <c r="O94" s="92" t="s">
        <v>201</v>
      </c>
      <c r="P94" s="93"/>
      <c r="Q94" s="92" t="s">
        <v>201</v>
      </c>
      <c r="R94" s="93"/>
      <c r="S94" s="92" t="s">
        <v>201</v>
      </c>
      <c r="T94" s="191"/>
    </row>
    <row r="95" spans="2:20" ht="14.25" customHeight="1">
      <c r="B95" s="176">
        <v>21</v>
      </c>
      <c r="C95" s="234"/>
      <c r="D95" s="237"/>
      <c r="E95" s="179"/>
      <c r="F95" s="179"/>
      <c r="G95" s="240"/>
      <c r="H95" s="179"/>
      <c r="I95" s="182" t="s">
        <v>148</v>
      </c>
      <c r="J95" s="183"/>
      <c r="K95" s="188" t="s">
        <v>1</v>
      </c>
      <c r="L95" s="93" t="s">
        <v>117</v>
      </c>
      <c r="M95" s="92"/>
      <c r="N95" s="93"/>
      <c r="O95" s="92" t="s">
        <v>201</v>
      </c>
      <c r="P95" s="93" t="s">
        <v>83</v>
      </c>
      <c r="Q95" s="92" t="s">
        <v>201</v>
      </c>
      <c r="R95" s="93"/>
      <c r="S95" s="92" t="s">
        <v>201</v>
      </c>
      <c r="T95" s="173"/>
    </row>
    <row r="96" spans="2:20" ht="14.25" customHeight="1">
      <c r="B96" s="177"/>
      <c r="C96" s="234"/>
      <c r="D96" s="237"/>
      <c r="E96" s="180"/>
      <c r="F96" s="180"/>
      <c r="G96" s="240"/>
      <c r="H96" s="180"/>
      <c r="I96" s="184"/>
      <c r="J96" s="185"/>
      <c r="K96" s="189"/>
      <c r="L96" s="93" t="s">
        <v>182</v>
      </c>
      <c r="M96" s="92"/>
      <c r="N96" s="93"/>
      <c r="O96" s="92" t="s">
        <v>201</v>
      </c>
      <c r="P96" s="93" t="s">
        <v>84</v>
      </c>
      <c r="Q96" s="92" t="s">
        <v>201</v>
      </c>
      <c r="R96" s="93"/>
      <c r="S96" s="92" t="s">
        <v>201</v>
      </c>
      <c r="T96" s="174"/>
    </row>
    <row r="97" spans="2:20" ht="14.25" customHeight="1">
      <c r="B97" s="177"/>
      <c r="C97" s="234"/>
      <c r="D97" s="237"/>
      <c r="E97" s="180"/>
      <c r="F97" s="180"/>
      <c r="G97" s="240"/>
      <c r="H97" s="180"/>
      <c r="I97" s="184"/>
      <c r="J97" s="185"/>
      <c r="K97" s="189"/>
      <c r="L97" s="93" t="s">
        <v>147</v>
      </c>
      <c r="M97" s="92"/>
      <c r="N97" s="93"/>
      <c r="O97" s="92" t="s">
        <v>201</v>
      </c>
      <c r="P97" s="93"/>
      <c r="Q97" s="92" t="s">
        <v>201</v>
      </c>
      <c r="R97" s="93"/>
      <c r="S97" s="92" t="s">
        <v>201</v>
      </c>
      <c r="T97" s="174"/>
    </row>
    <row r="98" spans="2:20" ht="14.25" customHeight="1">
      <c r="B98" s="177"/>
      <c r="C98" s="234"/>
      <c r="D98" s="237"/>
      <c r="E98" s="180"/>
      <c r="F98" s="180"/>
      <c r="G98" s="240"/>
      <c r="H98" s="180"/>
      <c r="I98" s="184"/>
      <c r="J98" s="185"/>
      <c r="K98" s="189"/>
      <c r="L98" s="96" t="s">
        <v>169</v>
      </c>
      <c r="M98" s="92"/>
      <c r="N98" s="93"/>
      <c r="O98" s="92" t="s">
        <v>201</v>
      </c>
      <c r="P98" s="93"/>
      <c r="Q98" s="92" t="s">
        <v>201</v>
      </c>
      <c r="R98" s="93"/>
      <c r="S98" s="92" t="s">
        <v>201</v>
      </c>
      <c r="T98" s="174"/>
    </row>
    <row r="99" spans="2:20" ht="14.25" customHeight="1">
      <c r="B99" s="192"/>
      <c r="C99" s="234"/>
      <c r="D99" s="237"/>
      <c r="E99" s="193"/>
      <c r="F99" s="193"/>
      <c r="G99" s="240"/>
      <c r="H99" s="193"/>
      <c r="I99" s="194"/>
      <c r="J99" s="195"/>
      <c r="K99" s="196"/>
      <c r="L99" s="93"/>
      <c r="M99" s="92"/>
      <c r="N99" s="93"/>
      <c r="O99" s="92" t="s">
        <v>201</v>
      </c>
      <c r="P99" s="93"/>
      <c r="Q99" s="92" t="s">
        <v>201</v>
      </c>
      <c r="R99" s="93"/>
      <c r="S99" s="92" t="s">
        <v>201</v>
      </c>
      <c r="T99" s="191"/>
    </row>
    <row r="100" spans="2:20" ht="14.25" customHeight="1">
      <c r="B100" s="176">
        <v>22</v>
      </c>
      <c r="C100" s="234"/>
      <c r="D100" s="237"/>
      <c r="E100" s="179"/>
      <c r="F100" s="179"/>
      <c r="G100" s="240"/>
      <c r="H100" s="179"/>
      <c r="I100" s="182" t="s">
        <v>150</v>
      </c>
      <c r="J100" s="183"/>
      <c r="K100" s="188" t="s">
        <v>0</v>
      </c>
      <c r="L100" s="93" t="s">
        <v>152</v>
      </c>
      <c r="M100" s="92"/>
      <c r="N100" s="93"/>
      <c r="O100" s="92" t="s">
        <v>201</v>
      </c>
      <c r="P100" s="93" t="s">
        <v>152</v>
      </c>
      <c r="Q100" s="92" t="s">
        <v>201</v>
      </c>
      <c r="R100" s="93"/>
      <c r="S100" s="92" t="s">
        <v>201</v>
      </c>
      <c r="T100" s="173"/>
    </row>
    <row r="101" spans="2:20" ht="14.25" customHeight="1">
      <c r="B101" s="177"/>
      <c r="C101" s="234"/>
      <c r="D101" s="237"/>
      <c r="E101" s="180"/>
      <c r="F101" s="180"/>
      <c r="G101" s="240"/>
      <c r="H101" s="180"/>
      <c r="I101" s="184"/>
      <c r="J101" s="185"/>
      <c r="K101" s="189"/>
      <c r="L101" s="96" t="s">
        <v>169</v>
      </c>
      <c r="M101" s="92"/>
      <c r="N101" s="93"/>
      <c r="O101" s="92" t="s">
        <v>201</v>
      </c>
      <c r="P101" s="93" t="s">
        <v>83</v>
      </c>
      <c r="Q101" s="92" t="s">
        <v>201</v>
      </c>
      <c r="R101" s="93"/>
      <c r="S101" s="92" t="s">
        <v>201</v>
      </c>
      <c r="T101" s="174"/>
    </row>
    <row r="102" spans="2:20" ht="14.25" customHeight="1">
      <c r="B102" s="177"/>
      <c r="C102" s="234"/>
      <c r="D102" s="237"/>
      <c r="E102" s="180"/>
      <c r="F102" s="180"/>
      <c r="G102" s="240"/>
      <c r="H102" s="180"/>
      <c r="I102" s="184"/>
      <c r="J102" s="185"/>
      <c r="K102" s="189"/>
      <c r="L102" s="93"/>
      <c r="M102" s="92"/>
      <c r="N102" s="93"/>
      <c r="O102" s="92" t="s">
        <v>201</v>
      </c>
      <c r="P102" s="93" t="s">
        <v>84</v>
      </c>
      <c r="Q102" s="92" t="s">
        <v>201</v>
      </c>
      <c r="R102" s="93"/>
      <c r="S102" s="92" t="s">
        <v>201</v>
      </c>
      <c r="T102" s="174"/>
    </row>
    <row r="103" spans="2:20" ht="14.25" customHeight="1" thickBot="1">
      <c r="B103" s="178"/>
      <c r="C103" s="235"/>
      <c r="D103" s="238"/>
      <c r="E103" s="181"/>
      <c r="F103" s="181"/>
      <c r="G103" s="241"/>
      <c r="H103" s="181"/>
      <c r="I103" s="186"/>
      <c r="J103" s="187"/>
      <c r="K103" s="190"/>
      <c r="L103" s="97"/>
      <c r="M103" s="98"/>
      <c r="N103" s="97"/>
      <c r="O103" s="98" t="s">
        <v>201</v>
      </c>
      <c r="P103" s="97"/>
      <c r="Q103" s="98" t="s">
        <v>201</v>
      </c>
      <c r="R103" s="97"/>
      <c r="S103" s="98" t="s">
        <v>201</v>
      </c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</mergeCells>
  <phoneticPr fontId="1"/>
  <dataValidations count="1">
    <dataValidation type="list" errorStyle="information" allowBlank="1" showInputMessage="1" showErrorMessage="1" sqref="Q7:Q103 O7:O103 M7:M103 S7:S103" xr:uid="{07310D28-2A92-4920-9204-A575C5892237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6" orientation="landscape" r:id="rId1"/>
  <headerFooter>
    <oddHeader>&amp;R独立行政法人情報処理推進機構(IPA)
「制御システムに対するリスク分析の実施例第２版　事例②」付録A</oddHeader>
    <oddFooter>&amp;C&amp;P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91C9C-B6BD-45F6-8976-82DA8D372A00}">
  <sheetPr codeName="Sheet29">
    <pageSetUpPr fitToPage="1"/>
  </sheetPr>
  <dimension ref="A1:T117"/>
  <sheetViews>
    <sheetView showGridLines="0" zoomScaleNormal="100" zoomScaleSheetLayoutView="30" workbookViewId="0">
      <selection activeCell="C7" sqref="C7:C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232" t="s">
        <v>242</v>
      </c>
      <c r="D7" s="236" t="s">
        <v>262</v>
      </c>
      <c r="E7" s="239">
        <v>2</v>
      </c>
      <c r="F7" s="239">
        <v>2</v>
      </c>
      <c r="G7" s="239">
        <v>2</v>
      </c>
      <c r="H7" s="239" t="s">
        <v>207</v>
      </c>
      <c r="I7" s="242" t="s">
        <v>80</v>
      </c>
      <c r="J7" s="243"/>
      <c r="K7" s="244" t="s">
        <v>81</v>
      </c>
      <c r="L7" s="42" t="s">
        <v>82</v>
      </c>
      <c r="M7" s="80" t="s">
        <v>201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235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126" t="s">
        <v>214</v>
      </c>
      <c r="M12" s="82" t="s">
        <v>9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v>2</v>
      </c>
      <c r="C13" s="233"/>
      <c r="D13" s="213"/>
      <c r="E13" s="203">
        <v>2</v>
      </c>
      <c r="F13" s="203">
        <v>1</v>
      </c>
      <c r="G13" s="204"/>
      <c r="H13" s="203" t="s">
        <v>204</v>
      </c>
      <c r="I13" s="217" t="s">
        <v>87</v>
      </c>
      <c r="J13" s="218"/>
      <c r="K13" s="212" t="s">
        <v>185</v>
      </c>
      <c r="L13" s="1" t="s">
        <v>215</v>
      </c>
      <c r="M13" s="82" t="s">
        <v>9</v>
      </c>
      <c r="N13" s="49"/>
      <c r="O13" s="82" t="s">
        <v>201</v>
      </c>
      <c r="P13" s="44" t="s">
        <v>90</v>
      </c>
      <c r="Q13" s="82" t="s">
        <v>201</v>
      </c>
      <c r="R13" s="49"/>
      <c r="S13" s="82" t="s">
        <v>201</v>
      </c>
      <c r="T13" s="197">
        <v>3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44" t="s">
        <v>92</v>
      </c>
      <c r="Q14" s="82" t="s">
        <v>201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v>3</v>
      </c>
      <c r="C16" s="233"/>
      <c r="D16" s="213"/>
      <c r="E16" s="203">
        <v>2</v>
      </c>
      <c r="F16" s="203">
        <v>2</v>
      </c>
      <c r="G16" s="204"/>
      <c r="H16" s="203" t="s">
        <v>207</v>
      </c>
      <c r="I16" s="217" t="s">
        <v>93</v>
      </c>
      <c r="J16" s="218"/>
      <c r="K16" s="216" t="s">
        <v>94</v>
      </c>
      <c r="L16" s="1" t="s">
        <v>236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126" t="s">
        <v>214</v>
      </c>
      <c r="M17" s="82" t="s">
        <v>9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v>4</v>
      </c>
      <c r="C18" s="233"/>
      <c r="D18" s="213"/>
      <c r="E18" s="203">
        <v>1</v>
      </c>
      <c r="F18" s="203">
        <v>1</v>
      </c>
      <c r="G18" s="204"/>
      <c r="H18" s="203" t="s">
        <v>204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3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/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155" t="s">
        <v>237</v>
      </c>
      <c r="M20" s="82" t="s">
        <v>9</v>
      </c>
      <c r="N20" s="44"/>
      <c r="O20" s="82"/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v>5</v>
      </c>
      <c r="C21" s="233"/>
      <c r="D21" s="213"/>
      <c r="E21" s="203">
        <v>2</v>
      </c>
      <c r="F21" s="203">
        <v>3</v>
      </c>
      <c r="G21" s="204"/>
      <c r="H21" s="203" t="s">
        <v>206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/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/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/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v>6</v>
      </c>
      <c r="C25" s="233"/>
      <c r="D25" s="213"/>
      <c r="E25" s="203">
        <v>2</v>
      </c>
      <c r="F25" s="203">
        <v>3</v>
      </c>
      <c r="G25" s="204"/>
      <c r="H25" s="203" t="s">
        <v>206</v>
      </c>
      <c r="I25" s="217" t="s">
        <v>101</v>
      </c>
      <c r="J25" s="218"/>
      <c r="K25" s="216" t="s">
        <v>102</v>
      </c>
      <c r="L25" s="50" t="s">
        <v>103</v>
      </c>
      <c r="M25" s="82" t="s">
        <v>9</v>
      </c>
      <c r="N25" s="50" t="s">
        <v>103</v>
      </c>
      <c r="O25" s="82"/>
      <c r="P25" s="44"/>
      <c r="Q25" s="82" t="s">
        <v>201</v>
      </c>
      <c r="R25" s="53"/>
      <c r="S25" s="82" t="s">
        <v>201</v>
      </c>
      <c r="T25" s="197">
        <v>1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v>7</v>
      </c>
      <c r="C30" s="233"/>
      <c r="D30" s="213"/>
      <c r="E30" s="203">
        <v>2</v>
      </c>
      <c r="F30" s="203">
        <v>2</v>
      </c>
      <c r="G30" s="204"/>
      <c r="H30" s="203" t="s">
        <v>207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/>
      <c r="P30" s="44" t="s">
        <v>106</v>
      </c>
      <c r="Q30" s="82" t="s">
        <v>201</v>
      </c>
      <c r="R30" s="53"/>
      <c r="S30" s="82" t="s">
        <v>201</v>
      </c>
      <c r="T30" s="197">
        <v>2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/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/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/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v>8</v>
      </c>
      <c r="C36" s="233"/>
      <c r="D36" s="213"/>
      <c r="E36" s="203">
        <v>2</v>
      </c>
      <c r="F36" s="203">
        <v>3</v>
      </c>
      <c r="G36" s="204"/>
      <c r="H36" s="203" t="s">
        <v>206</v>
      </c>
      <c r="I36" s="217" t="s">
        <v>115</v>
      </c>
      <c r="J36" s="218"/>
      <c r="K36" s="216" t="s">
        <v>116</v>
      </c>
      <c r="L36" s="50" t="s">
        <v>103</v>
      </c>
      <c r="M36" s="82"/>
      <c r="N36" s="50" t="s">
        <v>103</v>
      </c>
      <c r="O36" s="83" t="s">
        <v>201</v>
      </c>
      <c r="P36" s="44" t="s">
        <v>83</v>
      </c>
      <c r="Q36" s="83" t="s">
        <v>201</v>
      </c>
      <c r="R36" s="53"/>
      <c r="S36" s="83" t="s">
        <v>201</v>
      </c>
      <c r="T36" s="197">
        <v>1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v>9</v>
      </c>
      <c r="C41" s="233"/>
      <c r="D41" s="213"/>
      <c r="E41" s="203">
        <v>2</v>
      </c>
      <c r="F41" s="203">
        <v>3</v>
      </c>
      <c r="G41" s="204"/>
      <c r="H41" s="203" t="s">
        <v>206</v>
      </c>
      <c r="I41" s="217" t="s">
        <v>119</v>
      </c>
      <c r="J41" s="218"/>
      <c r="K41" s="216" t="s">
        <v>120</v>
      </c>
      <c r="L41" s="50" t="s">
        <v>103</v>
      </c>
      <c r="M41" s="82"/>
      <c r="N41" s="50" t="s">
        <v>103</v>
      </c>
      <c r="O41" s="83"/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1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/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v>10</v>
      </c>
      <c r="C45" s="233"/>
      <c r="D45" s="213"/>
      <c r="E45" s="203">
        <v>2</v>
      </c>
      <c r="F45" s="203">
        <v>3</v>
      </c>
      <c r="G45" s="204"/>
      <c r="H45" s="203" t="s">
        <v>206</v>
      </c>
      <c r="I45" s="217" t="s">
        <v>122</v>
      </c>
      <c r="J45" s="218"/>
      <c r="K45" s="216" t="s">
        <v>123</v>
      </c>
      <c r="L45" s="50" t="s">
        <v>103</v>
      </c>
      <c r="M45" s="82"/>
      <c r="N45" s="44"/>
      <c r="O45" s="83"/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1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/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v>11</v>
      </c>
      <c r="C49" s="233"/>
      <c r="D49" s="213"/>
      <c r="E49" s="203">
        <v>2</v>
      </c>
      <c r="F49" s="203">
        <v>3</v>
      </c>
      <c r="G49" s="204"/>
      <c r="H49" s="203" t="s">
        <v>206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/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5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/>
      <c r="T52" s="198"/>
    </row>
    <row r="53" spans="1:20" ht="14.25" customHeight="1">
      <c r="A53" s="34" t="s">
        <v>110</v>
      </c>
      <c r="B53" s="200">
        <v>12</v>
      </c>
      <c r="C53" s="234"/>
      <c r="D53" s="237"/>
      <c r="E53" s="203">
        <v>2</v>
      </c>
      <c r="F53" s="203">
        <v>3</v>
      </c>
      <c r="G53" s="240"/>
      <c r="H53" s="203" t="s">
        <v>206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 t="s">
        <v>9</v>
      </c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 t="s">
        <v>9</v>
      </c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v>13</v>
      </c>
      <c r="C58" s="234"/>
      <c r="D58" s="237"/>
      <c r="E58" s="223">
        <v>2</v>
      </c>
      <c r="F58" s="223">
        <v>3</v>
      </c>
      <c r="G58" s="240"/>
      <c r="H58" s="224" t="s">
        <v>206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 t="s">
        <v>9</v>
      </c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5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 t="s">
        <v>9</v>
      </c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5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6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/>
      <c r="T61" s="229"/>
    </row>
    <row r="62" spans="1:20" ht="14.25" customHeight="1">
      <c r="B62" s="200">
        <v>14</v>
      </c>
      <c r="C62" s="234"/>
      <c r="D62" s="237"/>
      <c r="E62" s="203">
        <v>2</v>
      </c>
      <c r="F62" s="203">
        <v>3</v>
      </c>
      <c r="G62" s="240"/>
      <c r="H62" s="203" t="s">
        <v>206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 t="s">
        <v>9</v>
      </c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 t="s">
        <v>9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/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/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/>
      <c r="N66" s="44"/>
      <c r="O66" s="82" t="s">
        <v>201</v>
      </c>
      <c r="P66" s="44"/>
      <c r="Q66" s="82" t="s">
        <v>201</v>
      </c>
      <c r="R66" s="44"/>
      <c r="S66" s="82"/>
      <c r="T66" s="199"/>
    </row>
    <row r="67" spans="2:20" ht="14.25" customHeight="1">
      <c r="B67" s="200">
        <v>15</v>
      </c>
      <c r="C67" s="234"/>
      <c r="D67" s="237"/>
      <c r="E67" s="203">
        <v>2</v>
      </c>
      <c r="F67" s="203">
        <v>2</v>
      </c>
      <c r="G67" s="240"/>
      <c r="H67" s="203" t="s">
        <v>207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 t="s">
        <v>9</v>
      </c>
      <c r="P67" s="44" t="s">
        <v>91</v>
      </c>
      <c r="Q67" s="83" t="s">
        <v>9</v>
      </c>
      <c r="R67" s="44"/>
      <c r="S67" s="83"/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/>
      <c r="T68" s="199"/>
    </row>
    <row r="69" spans="2:20" ht="14.25" customHeight="1">
      <c r="B69" s="200">
        <v>16</v>
      </c>
      <c r="C69" s="234"/>
      <c r="D69" s="237"/>
      <c r="E69" s="203">
        <v>2</v>
      </c>
      <c r="F69" s="203">
        <v>3</v>
      </c>
      <c r="G69" s="240"/>
      <c r="H69" s="203" t="s">
        <v>206</v>
      </c>
      <c r="I69" s="206" t="s">
        <v>166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/>
      <c r="T69" s="197">
        <v>1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/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/>
      <c r="N71" s="44" t="s">
        <v>137</v>
      </c>
      <c r="O71" s="83"/>
      <c r="P71" s="44"/>
      <c r="Q71" s="83" t="s">
        <v>201</v>
      </c>
      <c r="R71" s="44"/>
      <c r="S71" s="83"/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/>
      <c r="T72" s="199"/>
    </row>
    <row r="73" spans="2:20" ht="14.25" customHeight="1">
      <c r="B73" s="176">
        <v>17</v>
      </c>
      <c r="C73" s="234"/>
      <c r="D73" s="237"/>
      <c r="E73" s="179"/>
      <c r="F73" s="179"/>
      <c r="G73" s="240"/>
      <c r="H73" s="179"/>
      <c r="I73" s="182" t="s">
        <v>138</v>
      </c>
      <c r="J73" s="183"/>
      <c r="K73" s="188" t="s">
        <v>5</v>
      </c>
      <c r="L73" s="2" t="s">
        <v>11</v>
      </c>
      <c r="M73" s="92" t="s">
        <v>201</v>
      </c>
      <c r="N73" s="93"/>
      <c r="O73" s="92" t="s">
        <v>201</v>
      </c>
      <c r="P73" s="93" t="s">
        <v>106</v>
      </c>
      <c r="Q73" s="92" t="s">
        <v>201</v>
      </c>
      <c r="R73" s="93" t="s">
        <v>128</v>
      </c>
      <c r="S73" s="92"/>
      <c r="T73" s="173"/>
    </row>
    <row r="74" spans="2:20" ht="14.25" customHeight="1">
      <c r="B74" s="177"/>
      <c r="C74" s="234"/>
      <c r="D74" s="237"/>
      <c r="E74" s="180"/>
      <c r="F74" s="180"/>
      <c r="G74" s="240"/>
      <c r="H74" s="180"/>
      <c r="I74" s="184"/>
      <c r="J74" s="185"/>
      <c r="K74" s="189"/>
      <c r="L74" s="93" t="s">
        <v>91</v>
      </c>
      <c r="M74" s="92"/>
      <c r="N74" s="94"/>
      <c r="O74" s="92" t="s">
        <v>201</v>
      </c>
      <c r="P74" s="93" t="s">
        <v>108</v>
      </c>
      <c r="Q74" s="92" t="s">
        <v>201</v>
      </c>
      <c r="R74" s="93"/>
      <c r="S74" s="92"/>
      <c r="T74" s="174"/>
    </row>
    <row r="75" spans="2:20" ht="14.25" customHeight="1">
      <c r="B75" s="177"/>
      <c r="C75" s="234"/>
      <c r="D75" s="237"/>
      <c r="E75" s="180"/>
      <c r="F75" s="180"/>
      <c r="G75" s="240"/>
      <c r="H75" s="180"/>
      <c r="I75" s="184"/>
      <c r="J75" s="185"/>
      <c r="K75" s="189"/>
      <c r="L75" s="93"/>
      <c r="M75" s="92" t="s">
        <v>201</v>
      </c>
      <c r="N75" s="93"/>
      <c r="O75" s="92" t="s">
        <v>201</v>
      </c>
      <c r="P75" s="93" t="s">
        <v>83</v>
      </c>
      <c r="Q75" s="92" t="s">
        <v>201</v>
      </c>
      <c r="R75" s="93"/>
      <c r="S75" s="92"/>
      <c r="T75" s="174"/>
    </row>
    <row r="76" spans="2:20" ht="14.25" customHeight="1">
      <c r="B76" s="177"/>
      <c r="C76" s="234"/>
      <c r="D76" s="237"/>
      <c r="E76" s="180"/>
      <c r="F76" s="180"/>
      <c r="G76" s="240"/>
      <c r="H76" s="180"/>
      <c r="I76" s="184"/>
      <c r="J76" s="185"/>
      <c r="K76" s="189"/>
      <c r="L76" s="93"/>
      <c r="M76" s="92" t="s">
        <v>201</v>
      </c>
      <c r="N76" s="93"/>
      <c r="O76" s="92" t="s">
        <v>201</v>
      </c>
      <c r="P76" s="93" t="s">
        <v>84</v>
      </c>
      <c r="Q76" s="92" t="s">
        <v>201</v>
      </c>
      <c r="R76" s="93"/>
      <c r="S76" s="92"/>
      <c r="T76" s="174"/>
    </row>
    <row r="77" spans="2:20" ht="14.25" customHeight="1">
      <c r="B77" s="177"/>
      <c r="C77" s="234"/>
      <c r="D77" s="237"/>
      <c r="E77" s="180"/>
      <c r="F77" s="180"/>
      <c r="G77" s="240"/>
      <c r="H77" s="180"/>
      <c r="I77" s="184"/>
      <c r="J77" s="185"/>
      <c r="K77" s="189"/>
      <c r="L77" s="93"/>
      <c r="M77" s="92" t="s">
        <v>201</v>
      </c>
      <c r="N77" s="93"/>
      <c r="O77" s="92" t="s">
        <v>201</v>
      </c>
      <c r="P77" s="93" t="s">
        <v>90</v>
      </c>
      <c r="Q77" s="92" t="s">
        <v>201</v>
      </c>
      <c r="R77" s="93"/>
      <c r="S77" s="92"/>
      <c r="T77" s="174"/>
    </row>
    <row r="78" spans="2:20" ht="14.25" customHeight="1">
      <c r="B78" s="177"/>
      <c r="C78" s="234"/>
      <c r="D78" s="237"/>
      <c r="E78" s="180"/>
      <c r="F78" s="180"/>
      <c r="G78" s="240"/>
      <c r="H78" s="180"/>
      <c r="I78" s="184"/>
      <c r="J78" s="185"/>
      <c r="K78" s="189"/>
      <c r="L78" s="93"/>
      <c r="M78" s="92" t="s">
        <v>201</v>
      </c>
      <c r="N78" s="93"/>
      <c r="O78" s="92" t="s">
        <v>201</v>
      </c>
      <c r="P78" s="95" t="s">
        <v>173</v>
      </c>
      <c r="Q78" s="92" t="s">
        <v>201</v>
      </c>
      <c r="R78" s="93"/>
      <c r="S78" s="92"/>
      <c r="T78" s="174"/>
    </row>
    <row r="79" spans="2:20" ht="14.25" customHeight="1">
      <c r="B79" s="192"/>
      <c r="C79" s="234"/>
      <c r="D79" s="237"/>
      <c r="E79" s="193"/>
      <c r="F79" s="193"/>
      <c r="G79" s="240"/>
      <c r="H79" s="193"/>
      <c r="I79" s="194"/>
      <c r="J79" s="195"/>
      <c r="K79" s="196"/>
      <c r="L79" s="93"/>
      <c r="M79" s="92"/>
      <c r="N79" s="93"/>
      <c r="O79" s="92" t="s">
        <v>201</v>
      </c>
      <c r="P79" s="93"/>
      <c r="Q79" s="92" t="s">
        <v>201</v>
      </c>
      <c r="R79" s="93"/>
      <c r="S79" s="92"/>
      <c r="T79" s="191"/>
    </row>
    <row r="80" spans="2:20" ht="14.25" customHeight="1">
      <c r="B80" s="176">
        <v>18</v>
      </c>
      <c r="C80" s="234"/>
      <c r="D80" s="237"/>
      <c r="E80" s="179"/>
      <c r="F80" s="179"/>
      <c r="G80" s="240"/>
      <c r="H80" s="179"/>
      <c r="I80" s="182" t="s">
        <v>139</v>
      </c>
      <c r="J80" s="183"/>
      <c r="K80" s="188" t="s">
        <v>4</v>
      </c>
      <c r="L80" s="93" t="s">
        <v>82</v>
      </c>
      <c r="M80" s="92"/>
      <c r="N80" s="93"/>
      <c r="O80" s="92" t="s">
        <v>201</v>
      </c>
      <c r="P80" s="93" t="s">
        <v>106</v>
      </c>
      <c r="Q80" s="92" t="s">
        <v>201</v>
      </c>
      <c r="R80" s="93" t="s">
        <v>128</v>
      </c>
      <c r="S80" s="92"/>
      <c r="T80" s="173"/>
    </row>
    <row r="81" spans="2:20" ht="14.25" customHeight="1">
      <c r="B81" s="177"/>
      <c r="C81" s="234"/>
      <c r="D81" s="237"/>
      <c r="E81" s="180"/>
      <c r="F81" s="180"/>
      <c r="G81" s="240"/>
      <c r="H81" s="180"/>
      <c r="I81" s="184"/>
      <c r="J81" s="185"/>
      <c r="K81" s="189"/>
      <c r="L81" s="93" t="s">
        <v>178</v>
      </c>
      <c r="M81" s="92"/>
      <c r="N81" s="94"/>
      <c r="O81" s="92" t="s">
        <v>201</v>
      </c>
      <c r="P81" s="93" t="s">
        <v>108</v>
      </c>
      <c r="Q81" s="92" t="s">
        <v>201</v>
      </c>
      <c r="R81" s="93"/>
      <c r="S81" s="92"/>
      <c r="T81" s="174"/>
    </row>
    <row r="82" spans="2:20" ht="14.25" customHeight="1">
      <c r="B82" s="177"/>
      <c r="C82" s="234"/>
      <c r="D82" s="237"/>
      <c r="E82" s="180"/>
      <c r="F82" s="180"/>
      <c r="G82" s="240"/>
      <c r="H82" s="180"/>
      <c r="I82" s="184"/>
      <c r="J82" s="185"/>
      <c r="K82" s="189"/>
      <c r="L82" s="93" t="s">
        <v>141</v>
      </c>
      <c r="M82" s="92"/>
      <c r="N82" s="93"/>
      <c r="O82" s="92" t="s">
        <v>201</v>
      </c>
      <c r="P82" s="93" t="s">
        <v>83</v>
      </c>
      <c r="Q82" s="92" t="s">
        <v>201</v>
      </c>
      <c r="R82" s="93"/>
      <c r="S82" s="92"/>
      <c r="T82" s="174"/>
    </row>
    <row r="83" spans="2:20" ht="14.25" customHeight="1">
      <c r="B83" s="177"/>
      <c r="C83" s="234"/>
      <c r="D83" s="237"/>
      <c r="E83" s="180"/>
      <c r="F83" s="180"/>
      <c r="G83" s="240"/>
      <c r="H83" s="180"/>
      <c r="I83" s="184"/>
      <c r="J83" s="185"/>
      <c r="K83" s="189"/>
      <c r="L83" s="93"/>
      <c r="M83" s="92"/>
      <c r="N83" s="93"/>
      <c r="O83" s="92" t="s">
        <v>201</v>
      </c>
      <c r="P83" s="93" t="s">
        <v>84</v>
      </c>
      <c r="Q83" s="92" t="s">
        <v>201</v>
      </c>
      <c r="R83" s="93"/>
      <c r="S83" s="92"/>
      <c r="T83" s="174"/>
    </row>
    <row r="84" spans="2:20" ht="14.25" customHeight="1">
      <c r="B84" s="192"/>
      <c r="C84" s="234"/>
      <c r="D84" s="237"/>
      <c r="E84" s="193"/>
      <c r="F84" s="193"/>
      <c r="G84" s="240"/>
      <c r="H84" s="193"/>
      <c r="I84" s="194"/>
      <c r="J84" s="195"/>
      <c r="K84" s="196"/>
      <c r="L84" s="93"/>
      <c r="M84" s="92"/>
      <c r="N84" s="93"/>
      <c r="O84" s="92" t="s">
        <v>201</v>
      </c>
      <c r="P84" s="93"/>
      <c r="Q84" s="92" t="s">
        <v>201</v>
      </c>
      <c r="R84" s="93"/>
      <c r="S84" s="92"/>
      <c r="T84" s="191"/>
    </row>
    <row r="85" spans="2:20" ht="14.25" customHeight="1">
      <c r="B85" s="176"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/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4"/>
      <c r="O86" s="92" t="s">
        <v>201</v>
      </c>
      <c r="P86" s="93" t="s">
        <v>108</v>
      </c>
      <c r="Q86" s="92" t="s">
        <v>201</v>
      </c>
      <c r="R86" s="93"/>
      <c r="S86" s="92"/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176">
        <v>20</v>
      </c>
      <c r="C90" s="234"/>
      <c r="D90" s="237"/>
      <c r="E90" s="179"/>
      <c r="F90" s="179"/>
      <c r="G90" s="240"/>
      <c r="H90" s="179"/>
      <c r="I90" s="182" t="s">
        <v>145</v>
      </c>
      <c r="J90" s="183"/>
      <c r="K90" s="188" t="s">
        <v>2</v>
      </c>
      <c r="L90" s="93" t="s">
        <v>117</v>
      </c>
      <c r="M90" s="92"/>
      <c r="N90" s="93"/>
      <c r="O90" s="92" t="s">
        <v>201</v>
      </c>
      <c r="P90" s="93"/>
      <c r="Q90" s="92" t="s">
        <v>201</v>
      </c>
      <c r="R90" s="93"/>
      <c r="S90" s="92" t="s">
        <v>201</v>
      </c>
      <c r="T90" s="173"/>
    </row>
    <row r="91" spans="2:20" ht="14.25" customHeight="1">
      <c r="B91" s="177"/>
      <c r="C91" s="234"/>
      <c r="D91" s="237"/>
      <c r="E91" s="180"/>
      <c r="F91" s="180"/>
      <c r="G91" s="240"/>
      <c r="H91" s="180"/>
      <c r="I91" s="184"/>
      <c r="J91" s="185"/>
      <c r="K91" s="189"/>
      <c r="L91" s="93" t="s">
        <v>182</v>
      </c>
      <c r="M91" s="92"/>
      <c r="N91" s="94"/>
      <c r="O91" s="92" t="s">
        <v>201</v>
      </c>
      <c r="P91" s="93"/>
      <c r="Q91" s="92" t="s">
        <v>201</v>
      </c>
      <c r="R91" s="93"/>
      <c r="S91" s="92" t="s">
        <v>201</v>
      </c>
      <c r="T91" s="174"/>
    </row>
    <row r="92" spans="2:20" ht="14.25" customHeight="1">
      <c r="B92" s="177"/>
      <c r="C92" s="234"/>
      <c r="D92" s="237"/>
      <c r="E92" s="180"/>
      <c r="F92" s="180"/>
      <c r="G92" s="240"/>
      <c r="H92" s="180"/>
      <c r="I92" s="184"/>
      <c r="J92" s="185"/>
      <c r="K92" s="189"/>
      <c r="L92" s="93" t="s">
        <v>147</v>
      </c>
      <c r="M92" s="92"/>
      <c r="N92" s="93"/>
      <c r="O92" s="92" t="s">
        <v>201</v>
      </c>
      <c r="P92" s="93"/>
      <c r="Q92" s="92" t="s">
        <v>201</v>
      </c>
      <c r="R92" s="93"/>
      <c r="S92" s="92" t="s">
        <v>201</v>
      </c>
      <c r="T92" s="174"/>
    </row>
    <row r="93" spans="2:20" ht="14.25" customHeight="1">
      <c r="B93" s="177"/>
      <c r="C93" s="234"/>
      <c r="D93" s="237"/>
      <c r="E93" s="180"/>
      <c r="F93" s="180"/>
      <c r="G93" s="240"/>
      <c r="H93" s="180"/>
      <c r="I93" s="184"/>
      <c r="J93" s="185"/>
      <c r="K93" s="189"/>
      <c r="L93" s="96" t="s">
        <v>169</v>
      </c>
      <c r="M93" s="92"/>
      <c r="N93" s="93"/>
      <c r="O93" s="92" t="s">
        <v>201</v>
      </c>
      <c r="P93" s="93"/>
      <c r="Q93" s="92" t="s">
        <v>201</v>
      </c>
      <c r="R93" s="93"/>
      <c r="S93" s="92" t="s">
        <v>201</v>
      </c>
      <c r="T93" s="174"/>
    </row>
    <row r="94" spans="2:20" ht="14.25" customHeight="1">
      <c r="B94" s="192"/>
      <c r="C94" s="234"/>
      <c r="D94" s="237"/>
      <c r="E94" s="193"/>
      <c r="F94" s="193"/>
      <c r="G94" s="240"/>
      <c r="H94" s="193"/>
      <c r="I94" s="194"/>
      <c r="J94" s="195"/>
      <c r="K94" s="196"/>
      <c r="L94" s="93"/>
      <c r="M94" s="92"/>
      <c r="N94" s="93"/>
      <c r="O94" s="92" t="s">
        <v>201</v>
      </c>
      <c r="P94" s="93"/>
      <c r="Q94" s="92" t="s">
        <v>201</v>
      </c>
      <c r="R94" s="93"/>
      <c r="S94" s="92" t="s">
        <v>201</v>
      </c>
      <c r="T94" s="191"/>
    </row>
    <row r="95" spans="2:20" ht="14.25" customHeight="1">
      <c r="B95" s="176">
        <v>21</v>
      </c>
      <c r="C95" s="234"/>
      <c r="D95" s="237"/>
      <c r="E95" s="179"/>
      <c r="F95" s="179"/>
      <c r="G95" s="240"/>
      <c r="H95" s="179"/>
      <c r="I95" s="182" t="s">
        <v>148</v>
      </c>
      <c r="J95" s="183"/>
      <c r="K95" s="188" t="s">
        <v>1</v>
      </c>
      <c r="L95" s="93" t="s">
        <v>117</v>
      </c>
      <c r="M95" s="92"/>
      <c r="N95" s="93"/>
      <c r="O95" s="92" t="s">
        <v>201</v>
      </c>
      <c r="P95" s="93" t="s">
        <v>83</v>
      </c>
      <c r="Q95" s="92" t="s">
        <v>201</v>
      </c>
      <c r="R95" s="93"/>
      <c r="S95" s="92" t="s">
        <v>201</v>
      </c>
      <c r="T95" s="173"/>
    </row>
    <row r="96" spans="2:20" ht="14.25" customHeight="1">
      <c r="B96" s="177"/>
      <c r="C96" s="234"/>
      <c r="D96" s="237"/>
      <c r="E96" s="180"/>
      <c r="F96" s="180"/>
      <c r="G96" s="240"/>
      <c r="H96" s="180"/>
      <c r="I96" s="184"/>
      <c r="J96" s="185"/>
      <c r="K96" s="189"/>
      <c r="L96" s="93" t="s">
        <v>182</v>
      </c>
      <c r="M96" s="92"/>
      <c r="N96" s="93"/>
      <c r="O96" s="92" t="s">
        <v>201</v>
      </c>
      <c r="P96" s="93" t="s">
        <v>84</v>
      </c>
      <c r="Q96" s="92" t="s">
        <v>201</v>
      </c>
      <c r="R96" s="93"/>
      <c r="S96" s="92" t="s">
        <v>201</v>
      </c>
      <c r="T96" s="174"/>
    </row>
    <row r="97" spans="2:20" ht="14.25" customHeight="1">
      <c r="B97" s="177"/>
      <c r="C97" s="234"/>
      <c r="D97" s="237"/>
      <c r="E97" s="180"/>
      <c r="F97" s="180"/>
      <c r="G97" s="240"/>
      <c r="H97" s="180"/>
      <c r="I97" s="184"/>
      <c r="J97" s="185"/>
      <c r="K97" s="189"/>
      <c r="L97" s="93" t="s">
        <v>147</v>
      </c>
      <c r="M97" s="92"/>
      <c r="N97" s="93"/>
      <c r="O97" s="92" t="s">
        <v>201</v>
      </c>
      <c r="P97" s="93"/>
      <c r="Q97" s="92" t="s">
        <v>201</v>
      </c>
      <c r="R97" s="93"/>
      <c r="S97" s="92" t="s">
        <v>201</v>
      </c>
      <c r="T97" s="174"/>
    </row>
    <row r="98" spans="2:20" ht="14.25" customHeight="1">
      <c r="B98" s="177"/>
      <c r="C98" s="234"/>
      <c r="D98" s="237"/>
      <c r="E98" s="180"/>
      <c r="F98" s="180"/>
      <c r="G98" s="240"/>
      <c r="H98" s="180"/>
      <c r="I98" s="184"/>
      <c r="J98" s="185"/>
      <c r="K98" s="189"/>
      <c r="L98" s="96" t="s">
        <v>169</v>
      </c>
      <c r="M98" s="92"/>
      <c r="N98" s="93"/>
      <c r="O98" s="92" t="s">
        <v>201</v>
      </c>
      <c r="P98" s="93"/>
      <c r="Q98" s="92" t="s">
        <v>201</v>
      </c>
      <c r="R98" s="93"/>
      <c r="S98" s="92" t="s">
        <v>201</v>
      </c>
      <c r="T98" s="174"/>
    </row>
    <row r="99" spans="2:20" ht="14.25" customHeight="1">
      <c r="B99" s="192"/>
      <c r="C99" s="234"/>
      <c r="D99" s="237"/>
      <c r="E99" s="193"/>
      <c r="F99" s="193"/>
      <c r="G99" s="240"/>
      <c r="H99" s="193"/>
      <c r="I99" s="194"/>
      <c r="J99" s="195"/>
      <c r="K99" s="196"/>
      <c r="L99" s="93"/>
      <c r="M99" s="92"/>
      <c r="N99" s="93"/>
      <c r="O99" s="92" t="s">
        <v>201</v>
      </c>
      <c r="P99" s="93"/>
      <c r="Q99" s="92" t="s">
        <v>201</v>
      </c>
      <c r="R99" s="93"/>
      <c r="S99" s="92" t="s">
        <v>201</v>
      </c>
      <c r="T99" s="191"/>
    </row>
    <row r="100" spans="2:20" ht="14.25" customHeight="1">
      <c r="B100" s="176">
        <v>22</v>
      </c>
      <c r="C100" s="234"/>
      <c r="D100" s="237"/>
      <c r="E100" s="179"/>
      <c r="F100" s="179"/>
      <c r="G100" s="240"/>
      <c r="H100" s="179"/>
      <c r="I100" s="182" t="s">
        <v>150</v>
      </c>
      <c r="J100" s="183"/>
      <c r="K100" s="188" t="s">
        <v>0</v>
      </c>
      <c r="L100" s="93" t="s">
        <v>152</v>
      </c>
      <c r="M100" s="92"/>
      <c r="N100" s="93"/>
      <c r="O100" s="92" t="s">
        <v>201</v>
      </c>
      <c r="P100" s="93" t="s">
        <v>152</v>
      </c>
      <c r="Q100" s="92" t="s">
        <v>201</v>
      </c>
      <c r="R100" s="93"/>
      <c r="S100" s="92" t="s">
        <v>201</v>
      </c>
      <c r="T100" s="173"/>
    </row>
    <row r="101" spans="2:20" ht="14.25" customHeight="1">
      <c r="B101" s="177"/>
      <c r="C101" s="234"/>
      <c r="D101" s="237"/>
      <c r="E101" s="180"/>
      <c r="F101" s="180"/>
      <c r="G101" s="240"/>
      <c r="H101" s="180"/>
      <c r="I101" s="184"/>
      <c r="J101" s="185"/>
      <c r="K101" s="189"/>
      <c r="L101" s="96" t="s">
        <v>169</v>
      </c>
      <c r="M101" s="92"/>
      <c r="N101" s="93"/>
      <c r="O101" s="92" t="s">
        <v>201</v>
      </c>
      <c r="P101" s="93" t="s">
        <v>83</v>
      </c>
      <c r="Q101" s="92" t="s">
        <v>201</v>
      </c>
      <c r="R101" s="93"/>
      <c r="S101" s="92" t="s">
        <v>201</v>
      </c>
      <c r="T101" s="174"/>
    </row>
    <row r="102" spans="2:20" ht="14.25" customHeight="1">
      <c r="B102" s="177"/>
      <c r="C102" s="234"/>
      <c r="D102" s="237"/>
      <c r="E102" s="180"/>
      <c r="F102" s="180"/>
      <c r="G102" s="240"/>
      <c r="H102" s="180"/>
      <c r="I102" s="184"/>
      <c r="J102" s="185"/>
      <c r="K102" s="189"/>
      <c r="L102" s="93"/>
      <c r="M102" s="92"/>
      <c r="N102" s="93"/>
      <c r="O102" s="92" t="s">
        <v>201</v>
      </c>
      <c r="P102" s="93" t="s">
        <v>84</v>
      </c>
      <c r="Q102" s="92" t="s">
        <v>201</v>
      </c>
      <c r="R102" s="93"/>
      <c r="S102" s="92" t="s">
        <v>201</v>
      </c>
      <c r="T102" s="174"/>
    </row>
    <row r="103" spans="2:20" ht="14.25" customHeight="1" thickBot="1">
      <c r="B103" s="178"/>
      <c r="C103" s="235"/>
      <c r="D103" s="238"/>
      <c r="E103" s="181"/>
      <c r="F103" s="181"/>
      <c r="G103" s="241"/>
      <c r="H103" s="181"/>
      <c r="I103" s="186"/>
      <c r="J103" s="187"/>
      <c r="K103" s="190"/>
      <c r="L103" s="97"/>
      <c r="M103" s="98"/>
      <c r="N103" s="97"/>
      <c r="O103" s="98" t="s">
        <v>201</v>
      </c>
      <c r="P103" s="97"/>
      <c r="Q103" s="98" t="s">
        <v>201</v>
      </c>
      <c r="R103" s="97"/>
      <c r="S103" s="98" t="s">
        <v>201</v>
      </c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</mergeCells>
  <phoneticPr fontId="1"/>
  <dataValidations count="1">
    <dataValidation type="list" errorStyle="information" allowBlank="1" showInputMessage="1" showErrorMessage="1" sqref="O7:O103 S7:S103 M7:M103 Q7:Q103" xr:uid="{280218CB-D700-4D4A-B1B6-292D2607C6FD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6" orientation="landscape" r:id="rId1"/>
  <headerFooter>
    <oddHeader>&amp;R独立行政法人情報処理推進機構(IPA)
「制御システムに対するリスク分析の実施例第２版　事例②」付録A</oddHeader>
    <oddFooter>&amp;C&amp;P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722D9-E567-4683-B769-635FB730D086}">
  <sheetPr codeName="Sheet30">
    <pageSetUpPr fitToPage="1"/>
  </sheetPr>
  <dimension ref="A1:T117"/>
  <sheetViews>
    <sheetView showGridLines="0" zoomScaleNormal="100" zoomScaleSheetLayoutView="30" workbookViewId="0">
      <selection activeCell="C7" sqref="C7:C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232" t="s">
        <v>243</v>
      </c>
      <c r="D7" s="236" t="s">
        <v>265</v>
      </c>
      <c r="E7" s="239">
        <v>2</v>
      </c>
      <c r="F7" s="239">
        <v>2</v>
      </c>
      <c r="G7" s="239">
        <v>2</v>
      </c>
      <c r="H7" s="239" t="s">
        <v>207</v>
      </c>
      <c r="I7" s="242" t="s">
        <v>80</v>
      </c>
      <c r="J7" s="243"/>
      <c r="K7" s="244" t="s">
        <v>81</v>
      </c>
      <c r="L7" s="42" t="s">
        <v>82</v>
      </c>
      <c r="M7" s="80" t="s">
        <v>9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235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126" t="s">
        <v>214</v>
      </c>
      <c r="M12" s="82" t="s">
        <v>9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v>2</v>
      </c>
      <c r="C13" s="233"/>
      <c r="D13" s="213"/>
      <c r="E13" s="203">
        <v>2</v>
      </c>
      <c r="F13" s="203">
        <v>2</v>
      </c>
      <c r="G13" s="204"/>
      <c r="H13" s="203" t="s">
        <v>207</v>
      </c>
      <c r="I13" s="217" t="s">
        <v>87</v>
      </c>
      <c r="J13" s="218"/>
      <c r="K13" s="212" t="s">
        <v>185</v>
      </c>
      <c r="L13" s="1" t="s">
        <v>215</v>
      </c>
      <c r="M13" s="82" t="s">
        <v>9</v>
      </c>
      <c r="N13" s="49"/>
      <c r="O13" s="82" t="s">
        <v>201</v>
      </c>
      <c r="P13" s="44" t="s">
        <v>90</v>
      </c>
      <c r="Q13" s="82" t="s">
        <v>201</v>
      </c>
      <c r="R13" s="49"/>
      <c r="S13" s="82" t="s">
        <v>201</v>
      </c>
      <c r="T13" s="197">
        <v>2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44" t="s">
        <v>92</v>
      </c>
      <c r="Q14" s="82" t="s">
        <v>201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v>3</v>
      </c>
      <c r="C16" s="233"/>
      <c r="D16" s="213"/>
      <c r="E16" s="203">
        <v>2</v>
      </c>
      <c r="F16" s="203">
        <v>2</v>
      </c>
      <c r="G16" s="204"/>
      <c r="H16" s="203" t="s">
        <v>207</v>
      </c>
      <c r="I16" s="217" t="s">
        <v>93</v>
      </c>
      <c r="J16" s="218"/>
      <c r="K16" s="216" t="s">
        <v>94</v>
      </c>
      <c r="L16" s="1" t="s">
        <v>236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126" t="s">
        <v>214</v>
      </c>
      <c r="M17" s="82" t="s">
        <v>9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v>4</v>
      </c>
      <c r="C18" s="233"/>
      <c r="D18" s="213"/>
      <c r="E18" s="203">
        <v>1</v>
      </c>
      <c r="F18" s="203">
        <v>1</v>
      </c>
      <c r="G18" s="204"/>
      <c r="H18" s="203" t="s">
        <v>204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3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/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155" t="s">
        <v>237</v>
      </c>
      <c r="M20" s="82" t="s">
        <v>9</v>
      </c>
      <c r="N20" s="44"/>
      <c r="O20" s="82"/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v>5</v>
      </c>
      <c r="C21" s="233"/>
      <c r="D21" s="213"/>
      <c r="E21" s="203">
        <v>2</v>
      </c>
      <c r="F21" s="203">
        <v>2</v>
      </c>
      <c r="G21" s="204"/>
      <c r="H21" s="203" t="s">
        <v>207</v>
      </c>
      <c r="I21" s="230" t="s">
        <v>21</v>
      </c>
      <c r="J21" s="218"/>
      <c r="K21" s="216" t="s">
        <v>99</v>
      </c>
      <c r="L21" s="44" t="s">
        <v>100</v>
      </c>
      <c r="M21" s="82" t="s">
        <v>9</v>
      </c>
      <c r="N21" s="44" t="s">
        <v>100</v>
      </c>
      <c r="O21" s="82" t="s">
        <v>9</v>
      </c>
      <c r="P21" s="58" t="s">
        <v>183</v>
      </c>
      <c r="Q21" s="82" t="s">
        <v>9</v>
      </c>
      <c r="R21" s="44"/>
      <c r="S21" s="82" t="s">
        <v>201</v>
      </c>
      <c r="T21" s="197">
        <v>2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/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/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/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v>6</v>
      </c>
      <c r="C25" s="233"/>
      <c r="D25" s="213"/>
      <c r="E25" s="203">
        <v>2</v>
      </c>
      <c r="F25" s="203">
        <v>2</v>
      </c>
      <c r="G25" s="204"/>
      <c r="H25" s="203" t="s">
        <v>207</v>
      </c>
      <c r="I25" s="217" t="s">
        <v>101</v>
      </c>
      <c r="J25" s="218"/>
      <c r="K25" s="216" t="s">
        <v>102</v>
      </c>
      <c r="L25" s="50" t="s">
        <v>103</v>
      </c>
      <c r="M25" s="82" t="s">
        <v>9</v>
      </c>
      <c r="N25" s="50" t="s">
        <v>103</v>
      </c>
      <c r="O25" s="82" t="s">
        <v>9</v>
      </c>
      <c r="P25" s="44"/>
      <c r="Q25" s="82" t="s">
        <v>201</v>
      </c>
      <c r="R25" s="53"/>
      <c r="S25" s="82" t="s">
        <v>201</v>
      </c>
      <c r="T25" s="197">
        <v>2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v>7</v>
      </c>
      <c r="C30" s="233"/>
      <c r="D30" s="213"/>
      <c r="E30" s="203">
        <v>1</v>
      </c>
      <c r="F30" s="203">
        <v>3</v>
      </c>
      <c r="G30" s="204"/>
      <c r="H30" s="203" t="s">
        <v>207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/>
      <c r="P30" s="44" t="s">
        <v>106</v>
      </c>
      <c r="Q30" s="82" t="s">
        <v>201</v>
      </c>
      <c r="R30" s="53"/>
      <c r="S30" s="82" t="s">
        <v>201</v>
      </c>
      <c r="T30" s="197">
        <v>1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/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/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/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3"/>
      <c r="M35" s="128"/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v>8</v>
      </c>
      <c r="C36" s="233"/>
      <c r="D36" s="213"/>
      <c r="E36" s="203">
        <v>2</v>
      </c>
      <c r="F36" s="203">
        <v>2</v>
      </c>
      <c r="G36" s="204"/>
      <c r="H36" s="203" t="s">
        <v>207</v>
      </c>
      <c r="I36" s="217" t="s">
        <v>115</v>
      </c>
      <c r="J36" s="218"/>
      <c r="K36" s="216" t="s">
        <v>116</v>
      </c>
      <c r="L36" s="50" t="s">
        <v>103</v>
      </c>
      <c r="M36" s="82" t="s">
        <v>9</v>
      </c>
      <c r="N36" s="50" t="s">
        <v>103</v>
      </c>
      <c r="O36" s="82" t="s">
        <v>9</v>
      </c>
      <c r="P36" s="44" t="s">
        <v>83</v>
      </c>
      <c r="Q36" s="83" t="s">
        <v>201</v>
      </c>
      <c r="R36" s="53"/>
      <c r="S36" s="83" t="s">
        <v>201</v>
      </c>
      <c r="T36" s="197">
        <v>2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9</v>
      </c>
      <c r="N37" s="50" t="s">
        <v>105</v>
      </c>
      <c r="O37" s="82" t="s">
        <v>9</v>
      </c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v>9</v>
      </c>
      <c r="C41" s="233"/>
      <c r="D41" s="213"/>
      <c r="E41" s="203">
        <v>2</v>
      </c>
      <c r="F41" s="203">
        <v>2</v>
      </c>
      <c r="G41" s="204"/>
      <c r="H41" s="203" t="s">
        <v>207</v>
      </c>
      <c r="I41" s="217" t="s">
        <v>119</v>
      </c>
      <c r="J41" s="218"/>
      <c r="K41" s="216" t="s">
        <v>120</v>
      </c>
      <c r="L41" s="50" t="s">
        <v>103</v>
      </c>
      <c r="M41" s="82" t="s">
        <v>9</v>
      </c>
      <c r="N41" s="50" t="s">
        <v>103</v>
      </c>
      <c r="O41" s="82" t="s">
        <v>9</v>
      </c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2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9</v>
      </c>
      <c r="N42" s="50" t="s">
        <v>105</v>
      </c>
      <c r="O42" s="82" t="s">
        <v>9</v>
      </c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/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v>10</v>
      </c>
      <c r="C45" s="233"/>
      <c r="D45" s="213"/>
      <c r="E45" s="203">
        <v>1</v>
      </c>
      <c r="F45" s="203">
        <v>2</v>
      </c>
      <c r="G45" s="204"/>
      <c r="H45" s="203" t="s">
        <v>204</v>
      </c>
      <c r="I45" s="217" t="s">
        <v>122</v>
      </c>
      <c r="J45" s="218"/>
      <c r="K45" s="216" t="s">
        <v>123</v>
      </c>
      <c r="L45" s="50" t="s">
        <v>103</v>
      </c>
      <c r="M45" s="82" t="s">
        <v>9</v>
      </c>
      <c r="N45" s="44"/>
      <c r="O45" s="83"/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2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9</v>
      </c>
      <c r="N46" s="55"/>
      <c r="O46" s="82"/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v>11</v>
      </c>
      <c r="C49" s="233"/>
      <c r="D49" s="213"/>
      <c r="E49" s="203">
        <v>2</v>
      </c>
      <c r="F49" s="203">
        <v>2</v>
      </c>
      <c r="G49" s="204"/>
      <c r="H49" s="203" t="s">
        <v>207</v>
      </c>
      <c r="I49" s="217" t="s">
        <v>124</v>
      </c>
      <c r="J49" s="218"/>
      <c r="K49" s="216" t="s">
        <v>125</v>
      </c>
      <c r="L49" s="50" t="s">
        <v>181</v>
      </c>
      <c r="M49" s="82" t="s">
        <v>9</v>
      </c>
      <c r="N49" s="50" t="s">
        <v>181</v>
      </c>
      <c r="O49" s="82" t="s">
        <v>9</v>
      </c>
      <c r="P49" s="44" t="s">
        <v>83</v>
      </c>
      <c r="Q49" s="82" t="s">
        <v>201</v>
      </c>
      <c r="R49" s="53"/>
      <c r="S49" s="82" t="s">
        <v>201</v>
      </c>
      <c r="T49" s="197">
        <v>2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/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5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/>
      <c r="T52" s="198"/>
    </row>
    <row r="53" spans="1:20" ht="14.25" customHeight="1">
      <c r="A53" s="34" t="s">
        <v>110</v>
      </c>
      <c r="B53" s="200">
        <v>12</v>
      </c>
      <c r="C53" s="234"/>
      <c r="D53" s="237"/>
      <c r="E53" s="203">
        <v>1</v>
      </c>
      <c r="F53" s="203">
        <v>3</v>
      </c>
      <c r="G53" s="240"/>
      <c r="H53" s="203" t="s">
        <v>207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 t="s">
        <v>9</v>
      </c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 t="s">
        <v>9</v>
      </c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v>13</v>
      </c>
      <c r="C58" s="234"/>
      <c r="D58" s="237"/>
      <c r="E58" s="223">
        <v>1</v>
      </c>
      <c r="F58" s="223">
        <v>3</v>
      </c>
      <c r="G58" s="240"/>
      <c r="H58" s="224" t="s">
        <v>207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 t="s">
        <v>9</v>
      </c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5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 t="s">
        <v>9</v>
      </c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5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6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/>
      <c r="T61" s="229"/>
    </row>
    <row r="62" spans="1:20" ht="14.25" customHeight="1">
      <c r="B62" s="200">
        <v>14</v>
      </c>
      <c r="C62" s="234"/>
      <c r="D62" s="237"/>
      <c r="E62" s="203">
        <v>1</v>
      </c>
      <c r="F62" s="203">
        <v>3</v>
      </c>
      <c r="G62" s="240"/>
      <c r="H62" s="203" t="s">
        <v>207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 t="s">
        <v>9</v>
      </c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 t="s">
        <v>9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/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/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/>
      <c r="N66" s="44"/>
      <c r="O66" s="82" t="s">
        <v>201</v>
      </c>
      <c r="P66" s="44"/>
      <c r="Q66" s="82" t="s">
        <v>201</v>
      </c>
      <c r="R66" s="44"/>
      <c r="S66" s="82"/>
      <c r="T66" s="199"/>
    </row>
    <row r="67" spans="2:20" ht="14.25" customHeight="1">
      <c r="B67" s="200">
        <v>15</v>
      </c>
      <c r="C67" s="234"/>
      <c r="D67" s="237"/>
      <c r="E67" s="203">
        <v>2</v>
      </c>
      <c r="F67" s="203">
        <v>2</v>
      </c>
      <c r="G67" s="240"/>
      <c r="H67" s="203" t="s">
        <v>207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 t="s">
        <v>9</v>
      </c>
      <c r="P67" s="44" t="s">
        <v>91</v>
      </c>
      <c r="Q67" s="83" t="s">
        <v>9</v>
      </c>
      <c r="R67" s="44"/>
      <c r="S67" s="83"/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/>
      <c r="T68" s="199"/>
    </row>
    <row r="69" spans="2:20" ht="14.25" customHeight="1">
      <c r="B69" s="200">
        <v>16</v>
      </c>
      <c r="C69" s="234"/>
      <c r="D69" s="237"/>
      <c r="E69" s="203">
        <v>2</v>
      </c>
      <c r="F69" s="203">
        <v>3</v>
      </c>
      <c r="G69" s="240"/>
      <c r="H69" s="203" t="s">
        <v>206</v>
      </c>
      <c r="I69" s="206" t="s">
        <v>166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/>
      <c r="T69" s="197">
        <v>1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/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/>
      <c r="N71" s="44" t="s">
        <v>137</v>
      </c>
      <c r="O71" s="83"/>
      <c r="P71" s="44"/>
      <c r="Q71" s="83" t="s">
        <v>201</v>
      </c>
      <c r="R71" s="44"/>
      <c r="S71" s="83"/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/>
      <c r="T72" s="199"/>
    </row>
    <row r="73" spans="2:20" ht="14.25" customHeight="1">
      <c r="B73" s="282">
        <v>17</v>
      </c>
      <c r="C73" s="234"/>
      <c r="D73" s="237"/>
      <c r="E73" s="285">
        <v>2</v>
      </c>
      <c r="F73" s="285">
        <v>2</v>
      </c>
      <c r="G73" s="240"/>
      <c r="H73" s="285" t="s">
        <v>207</v>
      </c>
      <c r="I73" s="288" t="s">
        <v>138</v>
      </c>
      <c r="J73" s="289"/>
      <c r="K73" s="294" t="s">
        <v>5</v>
      </c>
      <c r="L73" s="1" t="s">
        <v>215</v>
      </c>
      <c r="M73" s="128" t="s">
        <v>9</v>
      </c>
      <c r="N73" s="127"/>
      <c r="O73" s="128" t="s">
        <v>201</v>
      </c>
      <c r="P73" s="127" t="s">
        <v>106</v>
      </c>
      <c r="Q73" s="128" t="s">
        <v>201</v>
      </c>
      <c r="R73" s="127" t="s">
        <v>128</v>
      </c>
      <c r="S73" s="128"/>
      <c r="T73" s="279">
        <v>2</v>
      </c>
    </row>
    <row r="74" spans="2:20" ht="14.25" customHeight="1">
      <c r="B74" s="283"/>
      <c r="C74" s="234"/>
      <c r="D74" s="237"/>
      <c r="E74" s="286"/>
      <c r="F74" s="286"/>
      <c r="G74" s="240"/>
      <c r="H74" s="286"/>
      <c r="I74" s="290"/>
      <c r="J74" s="291"/>
      <c r="K74" s="295"/>
      <c r="L74" s="127" t="s">
        <v>91</v>
      </c>
      <c r="M74" s="128" t="s">
        <v>9</v>
      </c>
      <c r="N74" s="130"/>
      <c r="O74" s="128" t="s">
        <v>201</v>
      </c>
      <c r="P74" s="127" t="s">
        <v>108</v>
      </c>
      <c r="Q74" s="128" t="s">
        <v>201</v>
      </c>
      <c r="R74" s="127"/>
      <c r="S74" s="128"/>
      <c r="T74" s="280"/>
    </row>
    <row r="75" spans="2:20" ht="14.25" customHeight="1">
      <c r="B75" s="283"/>
      <c r="C75" s="234"/>
      <c r="D75" s="237"/>
      <c r="E75" s="286"/>
      <c r="F75" s="286"/>
      <c r="G75" s="240"/>
      <c r="H75" s="286"/>
      <c r="I75" s="290"/>
      <c r="J75" s="291"/>
      <c r="K75" s="295"/>
      <c r="L75" s="127"/>
      <c r="M75" s="128" t="s">
        <v>201</v>
      </c>
      <c r="N75" s="127"/>
      <c r="O75" s="128" t="s">
        <v>201</v>
      </c>
      <c r="P75" s="127" t="s">
        <v>83</v>
      </c>
      <c r="Q75" s="128" t="s">
        <v>201</v>
      </c>
      <c r="R75" s="127"/>
      <c r="S75" s="128"/>
      <c r="T75" s="280"/>
    </row>
    <row r="76" spans="2:20" ht="14.25" customHeight="1">
      <c r="B76" s="283"/>
      <c r="C76" s="234"/>
      <c r="D76" s="237"/>
      <c r="E76" s="286"/>
      <c r="F76" s="286"/>
      <c r="G76" s="240"/>
      <c r="H76" s="286"/>
      <c r="I76" s="290"/>
      <c r="J76" s="291"/>
      <c r="K76" s="295"/>
      <c r="L76" s="127"/>
      <c r="M76" s="128" t="s">
        <v>201</v>
      </c>
      <c r="N76" s="127"/>
      <c r="O76" s="128" t="s">
        <v>201</v>
      </c>
      <c r="P76" s="127" t="s">
        <v>84</v>
      </c>
      <c r="Q76" s="128" t="s">
        <v>201</v>
      </c>
      <c r="R76" s="127"/>
      <c r="S76" s="128"/>
      <c r="T76" s="280"/>
    </row>
    <row r="77" spans="2:20" ht="14.25" customHeight="1">
      <c r="B77" s="283"/>
      <c r="C77" s="234"/>
      <c r="D77" s="237"/>
      <c r="E77" s="286"/>
      <c r="F77" s="286"/>
      <c r="G77" s="240"/>
      <c r="H77" s="286"/>
      <c r="I77" s="290"/>
      <c r="J77" s="291"/>
      <c r="K77" s="295"/>
      <c r="L77" s="127"/>
      <c r="M77" s="128" t="s">
        <v>201</v>
      </c>
      <c r="N77" s="127"/>
      <c r="O77" s="128" t="s">
        <v>201</v>
      </c>
      <c r="P77" s="127" t="s">
        <v>90</v>
      </c>
      <c r="Q77" s="128" t="s">
        <v>201</v>
      </c>
      <c r="R77" s="127"/>
      <c r="S77" s="128"/>
      <c r="T77" s="280"/>
    </row>
    <row r="78" spans="2:20" ht="14.25" customHeight="1">
      <c r="B78" s="283"/>
      <c r="C78" s="234"/>
      <c r="D78" s="237"/>
      <c r="E78" s="286"/>
      <c r="F78" s="286"/>
      <c r="G78" s="240"/>
      <c r="H78" s="286"/>
      <c r="I78" s="290"/>
      <c r="J78" s="291"/>
      <c r="K78" s="295"/>
      <c r="L78" s="127"/>
      <c r="M78" s="128" t="s">
        <v>201</v>
      </c>
      <c r="N78" s="127"/>
      <c r="O78" s="128" t="s">
        <v>201</v>
      </c>
      <c r="P78" s="133" t="s">
        <v>173</v>
      </c>
      <c r="Q78" s="128" t="s">
        <v>201</v>
      </c>
      <c r="R78" s="127"/>
      <c r="S78" s="128"/>
      <c r="T78" s="280"/>
    </row>
    <row r="79" spans="2:20" ht="14.25" customHeight="1">
      <c r="B79" s="298"/>
      <c r="C79" s="234"/>
      <c r="D79" s="237"/>
      <c r="E79" s="299"/>
      <c r="F79" s="299"/>
      <c r="G79" s="240"/>
      <c r="H79" s="299"/>
      <c r="I79" s="300"/>
      <c r="J79" s="301"/>
      <c r="K79" s="302"/>
      <c r="L79" s="127"/>
      <c r="M79" s="128"/>
      <c r="N79" s="127"/>
      <c r="O79" s="128" t="s">
        <v>201</v>
      </c>
      <c r="P79" s="127"/>
      <c r="Q79" s="128" t="s">
        <v>201</v>
      </c>
      <c r="R79" s="127"/>
      <c r="S79" s="128"/>
      <c r="T79" s="297"/>
    </row>
    <row r="80" spans="2:20" ht="14.25" customHeight="1">
      <c r="B80" s="282">
        <v>18</v>
      </c>
      <c r="C80" s="234"/>
      <c r="D80" s="237"/>
      <c r="E80" s="285">
        <v>1</v>
      </c>
      <c r="F80" s="285">
        <v>1</v>
      </c>
      <c r="G80" s="240"/>
      <c r="H80" s="285" t="s">
        <v>204</v>
      </c>
      <c r="I80" s="288" t="s">
        <v>139</v>
      </c>
      <c r="J80" s="289"/>
      <c r="K80" s="294" t="s">
        <v>4</v>
      </c>
      <c r="L80" s="127" t="s">
        <v>82</v>
      </c>
      <c r="M80" s="128" t="s">
        <v>9</v>
      </c>
      <c r="N80" s="127"/>
      <c r="O80" s="128" t="s">
        <v>201</v>
      </c>
      <c r="P80" s="127" t="s">
        <v>106</v>
      </c>
      <c r="Q80" s="128" t="s">
        <v>201</v>
      </c>
      <c r="R80" s="127" t="s">
        <v>128</v>
      </c>
      <c r="S80" s="128"/>
      <c r="T80" s="279">
        <v>3</v>
      </c>
    </row>
    <row r="81" spans="2:20" ht="14.25" customHeight="1">
      <c r="B81" s="283"/>
      <c r="C81" s="234"/>
      <c r="D81" s="237"/>
      <c r="E81" s="286"/>
      <c r="F81" s="286"/>
      <c r="G81" s="240"/>
      <c r="H81" s="286"/>
      <c r="I81" s="290"/>
      <c r="J81" s="291"/>
      <c r="K81" s="295"/>
      <c r="L81" s="127" t="s">
        <v>178</v>
      </c>
      <c r="M81" s="128"/>
      <c r="N81" s="130"/>
      <c r="O81" s="128" t="s">
        <v>201</v>
      </c>
      <c r="P81" s="127" t="s">
        <v>108</v>
      </c>
      <c r="Q81" s="128" t="s">
        <v>201</v>
      </c>
      <c r="R81" s="127"/>
      <c r="S81" s="128"/>
      <c r="T81" s="280"/>
    </row>
    <row r="82" spans="2:20" ht="14.25" customHeight="1">
      <c r="B82" s="283"/>
      <c r="C82" s="234"/>
      <c r="D82" s="237"/>
      <c r="E82" s="286"/>
      <c r="F82" s="286"/>
      <c r="G82" s="240"/>
      <c r="H82" s="286"/>
      <c r="I82" s="290"/>
      <c r="J82" s="291"/>
      <c r="K82" s="295"/>
      <c r="L82" s="127" t="s">
        <v>141</v>
      </c>
      <c r="M82" s="128"/>
      <c r="N82" s="127"/>
      <c r="O82" s="128" t="s">
        <v>201</v>
      </c>
      <c r="P82" s="127" t="s">
        <v>83</v>
      </c>
      <c r="Q82" s="128" t="s">
        <v>201</v>
      </c>
      <c r="R82" s="127"/>
      <c r="S82" s="128"/>
      <c r="T82" s="280"/>
    </row>
    <row r="83" spans="2:20" ht="14.25" customHeight="1">
      <c r="B83" s="283"/>
      <c r="C83" s="234"/>
      <c r="D83" s="237"/>
      <c r="E83" s="286"/>
      <c r="F83" s="286"/>
      <c r="G83" s="240"/>
      <c r="H83" s="286"/>
      <c r="I83" s="290"/>
      <c r="J83" s="291"/>
      <c r="K83" s="295"/>
      <c r="L83" s="127"/>
      <c r="M83" s="128"/>
      <c r="N83" s="127"/>
      <c r="O83" s="128" t="s">
        <v>201</v>
      </c>
      <c r="P83" s="127" t="s">
        <v>84</v>
      </c>
      <c r="Q83" s="128" t="s">
        <v>201</v>
      </c>
      <c r="R83" s="127"/>
      <c r="S83" s="128"/>
      <c r="T83" s="280"/>
    </row>
    <row r="84" spans="2:20" ht="14.25" customHeight="1">
      <c r="B84" s="298"/>
      <c r="C84" s="234"/>
      <c r="D84" s="237"/>
      <c r="E84" s="299"/>
      <c r="F84" s="299"/>
      <c r="G84" s="240"/>
      <c r="H84" s="299"/>
      <c r="I84" s="300"/>
      <c r="J84" s="301"/>
      <c r="K84" s="302"/>
      <c r="L84" s="127"/>
      <c r="M84" s="128"/>
      <c r="N84" s="127"/>
      <c r="O84" s="128" t="s">
        <v>201</v>
      </c>
      <c r="P84" s="127"/>
      <c r="Q84" s="128" t="s">
        <v>201</v>
      </c>
      <c r="R84" s="127"/>
      <c r="S84" s="128"/>
      <c r="T84" s="297"/>
    </row>
    <row r="85" spans="2:20" ht="14.25" customHeight="1">
      <c r="B85" s="176">
        <v>19</v>
      </c>
      <c r="C85" s="234"/>
      <c r="D85" s="237"/>
      <c r="E85" s="179"/>
      <c r="F85" s="179"/>
      <c r="G85" s="240"/>
      <c r="H85" s="179" t="s">
        <v>201</v>
      </c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/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4"/>
      <c r="O86" s="92" t="s">
        <v>201</v>
      </c>
      <c r="P86" s="93" t="s">
        <v>108</v>
      </c>
      <c r="Q86" s="92" t="s">
        <v>201</v>
      </c>
      <c r="R86" s="93"/>
      <c r="S86" s="92"/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282">
        <v>20</v>
      </c>
      <c r="C90" s="234"/>
      <c r="D90" s="237"/>
      <c r="E90" s="285">
        <v>2</v>
      </c>
      <c r="F90" s="285">
        <v>3</v>
      </c>
      <c r="G90" s="240"/>
      <c r="H90" s="285" t="s">
        <v>206</v>
      </c>
      <c r="I90" s="288" t="s">
        <v>145</v>
      </c>
      <c r="J90" s="289"/>
      <c r="K90" s="294" t="s">
        <v>2</v>
      </c>
      <c r="L90" s="127" t="s">
        <v>117</v>
      </c>
      <c r="M90" s="128"/>
      <c r="N90" s="127"/>
      <c r="O90" s="128" t="s">
        <v>201</v>
      </c>
      <c r="P90" s="127"/>
      <c r="Q90" s="128" t="s">
        <v>201</v>
      </c>
      <c r="R90" s="127"/>
      <c r="S90" s="128" t="s">
        <v>201</v>
      </c>
      <c r="T90" s="279">
        <v>1</v>
      </c>
    </row>
    <row r="91" spans="2:20" ht="14.25" customHeight="1">
      <c r="B91" s="283"/>
      <c r="C91" s="234"/>
      <c r="D91" s="237"/>
      <c r="E91" s="286"/>
      <c r="F91" s="286"/>
      <c r="G91" s="240"/>
      <c r="H91" s="286"/>
      <c r="I91" s="290"/>
      <c r="J91" s="291"/>
      <c r="K91" s="295"/>
      <c r="L91" s="127" t="s">
        <v>182</v>
      </c>
      <c r="M91" s="128"/>
      <c r="N91" s="130"/>
      <c r="O91" s="128" t="s">
        <v>201</v>
      </c>
      <c r="P91" s="127"/>
      <c r="Q91" s="128" t="s">
        <v>201</v>
      </c>
      <c r="R91" s="127"/>
      <c r="S91" s="128" t="s">
        <v>201</v>
      </c>
      <c r="T91" s="280"/>
    </row>
    <row r="92" spans="2:20" ht="14.25" customHeight="1">
      <c r="B92" s="283"/>
      <c r="C92" s="234"/>
      <c r="D92" s="237"/>
      <c r="E92" s="286"/>
      <c r="F92" s="286"/>
      <c r="G92" s="240"/>
      <c r="H92" s="286"/>
      <c r="I92" s="290"/>
      <c r="J92" s="291"/>
      <c r="K92" s="295"/>
      <c r="L92" s="127" t="s">
        <v>147</v>
      </c>
      <c r="M92" s="128"/>
      <c r="N92" s="127"/>
      <c r="O92" s="128" t="s">
        <v>201</v>
      </c>
      <c r="P92" s="127"/>
      <c r="Q92" s="128" t="s">
        <v>201</v>
      </c>
      <c r="R92" s="127"/>
      <c r="S92" s="128" t="s">
        <v>201</v>
      </c>
      <c r="T92" s="280"/>
    </row>
    <row r="93" spans="2:20" ht="14.25" customHeight="1">
      <c r="B93" s="283"/>
      <c r="C93" s="234"/>
      <c r="D93" s="237"/>
      <c r="E93" s="286"/>
      <c r="F93" s="286"/>
      <c r="G93" s="240"/>
      <c r="H93" s="286"/>
      <c r="I93" s="290"/>
      <c r="J93" s="291"/>
      <c r="K93" s="295"/>
      <c r="L93" s="134" t="s">
        <v>169</v>
      </c>
      <c r="M93" s="128"/>
      <c r="N93" s="127"/>
      <c r="O93" s="128" t="s">
        <v>201</v>
      </c>
      <c r="P93" s="127"/>
      <c r="Q93" s="128" t="s">
        <v>201</v>
      </c>
      <c r="R93" s="127"/>
      <c r="S93" s="128" t="s">
        <v>201</v>
      </c>
      <c r="T93" s="280"/>
    </row>
    <row r="94" spans="2:20" ht="14.25" customHeight="1">
      <c r="B94" s="298"/>
      <c r="C94" s="234"/>
      <c r="D94" s="237"/>
      <c r="E94" s="299"/>
      <c r="F94" s="299"/>
      <c r="G94" s="240"/>
      <c r="H94" s="299"/>
      <c r="I94" s="300"/>
      <c r="J94" s="301"/>
      <c r="K94" s="302"/>
      <c r="L94" s="127"/>
      <c r="M94" s="128"/>
      <c r="N94" s="127"/>
      <c r="O94" s="128" t="s">
        <v>201</v>
      </c>
      <c r="P94" s="127"/>
      <c r="Q94" s="128" t="s">
        <v>201</v>
      </c>
      <c r="R94" s="127"/>
      <c r="S94" s="128" t="s">
        <v>201</v>
      </c>
      <c r="T94" s="297"/>
    </row>
    <row r="95" spans="2:20" ht="14.25" customHeight="1">
      <c r="B95" s="282">
        <v>21</v>
      </c>
      <c r="C95" s="234"/>
      <c r="D95" s="237"/>
      <c r="E95" s="285">
        <v>2</v>
      </c>
      <c r="F95" s="285">
        <v>3</v>
      </c>
      <c r="G95" s="240"/>
      <c r="H95" s="285" t="s">
        <v>206</v>
      </c>
      <c r="I95" s="288" t="s">
        <v>148</v>
      </c>
      <c r="J95" s="289"/>
      <c r="K95" s="294" t="s">
        <v>1</v>
      </c>
      <c r="L95" s="127" t="s">
        <v>117</v>
      </c>
      <c r="M95" s="128"/>
      <c r="N95" s="127"/>
      <c r="O95" s="128" t="s">
        <v>201</v>
      </c>
      <c r="P95" s="127" t="s">
        <v>83</v>
      </c>
      <c r="Q95" s="128" t="s">
        <v>201</v>
      </c>
      <c r="R95" s="127"/>
      <c r="S95" s="128" t="s">
        <v>201</v>
      </c>
      <c r="T95" s="279">
        <v>1</v>
      </c>
    </row>
    <row r="96" spans="2:20" ht="14.25" customHeight="1">
      <c r="B96" s="283"/>
      <c r="C96" s="234"/>
      <c r="D96" s="237"/>
      <c r="E96" s="286"/>
      <c r="F96" s="286"/>
      <c r="G96" s="240"/>
      <c r="H96" s="286"/>
      <c r="I96" s="290"/>
      <c r="J96" s="291"/>
      <c r="K96" s="295"/>
      <c r="L96" s="127" t="s">
        <v>182</v>
      </c>
      <c r="M96" s="128"/>
      <c r="N96" s="127"/>
      <c r="O96" s="128" t="s">
        <v>201</v>
      </c>
      <c r="P96" s="127" t="s">
        <v>84</v>
      </c>
      <c r="Q96" s="128" t="s">
        <v>201</v>
      </c>
      <c r="R96" s="127"/>
      <c r="S96" s="128" t="s">
        <v>201</v>
      </c>
      <c r="T96" s="280"/>
    </row>
    <row r="97" spans="2:20" ht="14.25" customHeight="1">
      <c r="B97" s="283"/>
      <c r="C97" s="234"/>
      <c r="D97" s="237"/>
      <c r="E97" s="286"/>
      <c r="F97" s="286"/>
      <c r="G97" s="240"/>
      <c r="H97" s="286"/>
      <c r="I97" s="290"/>
      <c r="J97" s="291"/>
      <c r="K97" s="295"/>
      <c r="L97" s="127" t="s">
        <v>147</v>
      </c>
      <c r="M97" s="128"/>
      <c r="N97" s="127"/>
      <c r="O97" s="128" t="s">
        <v>201</v>
      </c>
      <c r="P97" s="127"/>
      <c r="Q97" s="128" t="s">
        <v>201</v>
      </c>
      <c r="R97" s="127"/>
      <c r="S97" s="128" t="s">
        <v>201</v>
      </c>
      <c r="T97" s="280"/>
    </row>
    <row r="98" spans="2:20" ht="14.25" customHeight="1">
      <c r="B98" s="283"/>
      <c r="C98" s="234"/>
      <c r="D98" s="237"/>
      <c r="E98" s="286"/>
      <c r="F98" s="286"/>
      <c r="G98" s="240"/>
      <c r="H98" s="286"/>
      <c r="I98" s="290"/>
      <c r="J98" s="291"/>
      <c r="K98" s="295"/>
      <c r="L98" s="134" t="s">
        <v>169</v>
      </c>
      <c r="M98" s="128"/>
      <c r="N98" s="127"/>
      <c r="O98" s="128" t="s">
        <v>201</v>
      </c>
      <c r="P98" s="127"/>
      <c r="Q98" s="128" t="s">
        <v>201</v>
      </c>
      <c r="R98" s="127"/>
      <c r="S98" s="128" t="s">
        <v>201</v>
      </c>
      <c r="T98" s="280"/>
    </row>
    <row r="99" spans="2:20" ht="14.25" customHeight="1">
      <c r="B99" s="298"/>
      <c r="C99" s="234"/>
      <c r="D99" s="237"/>
      <c r="E99" s="299"/>
      <c r="F99" s="299"/>
      <c r="G99" s="240"/>
      <c r="H99" s="299"/>
      <c r="I99" s="300"/>
      <c r="J99" s="301"/>
      <c r="K99" s="302"/>
      <c r="L99" s="127"/>
      <c r="M99" s="128"/>
      <c r="N99" s="127"/>
      <c r="O99" s="128" t="s">
        <v>201</v>
      </c>
      <c r="P99" s="127"/>
      <c r="Q99" s="128" t="s">
        <v>201</v>
      </c>
      <c r="R99" s="127"/>
      <c r="S99" s="128" t="s">
        <v>201</v>
      </c>
      <c r="T99" s="297"/>
    </row>
    <row r="100" spans="2:20" ht="14.25" customHeight="1">
      <c r="B100" s="282">
        <v>22</v>
      </c>
      <c r="C100" s="234"/>
      <c r="D100" s="237"/>
      <c r="E100" s="285">
        <v>2</v>
      </c>
      <c r="F100" s="285">
        <v>2</v>
      </c>
      <c r="G100" s="240"/>
      <c r="H100" s="285" t="s">
        <v>207</v>
      </c>
      <c r="I100" s="288" t="s">
        <v>150</v>
      </c>
      <c r="J100" s="289"/>
      <c r="K100" s="294" t="s">
        <v>0</v>
      </c>
      <c r="L100" s="127" t="s">
        <v>152</v>
      </c>
      <c r="M100" s="128" t="s">
        <v>9</v>
      </c>
      <c r="N100" s="127"/>
      <c r="O100" s="128" t="s">
        <v>201</v>
      </c>
      <c r="P100" s="127" t="s">
        <v>152</v>
      </c>
      <c r="Q100" s="128" t="s">
        <v>9</v>
      </c>
      <c r="R100" s="127"/>
      <c r="S100" s="128" t="s">
        <v>201</v>
      </c>
      <c r="T100" s="279">
        <v>2</v>
      </c>
    </row>
    <row r="101" spans="2:20" ht="14.25" customHeight="1">
      <c r="B101" s="283"/>
      <c r="C101" s="234"/>
      <c r="D101" s="237"/>
      <c r="E101" s="286"/>
      <c r="F101" s="286"/>
      <c r="G101" s="240"/>
      <c r="H101" s="286"/>
      <c r="I101" s="290"/>
      <c r="J101" s="291"/>
      <c r="K101" s="295"/>
      <c r="L101" s="134" t="s">
        <v>169</v>
      </c>
      <c r="M101" s="128"/>
      <c r="N101" s="127"/>
      <c r="O101" s="128" t="s">
        <v>201</v>
      </c>
      <c r="P101" s="127" t="s">
        <v>83</v>
      </c>
      <c r="Q101" s="128" t="s">
        <v>201</v>
      </c>
      <c r="R101" s="127"/>
      <c r="S101" s="128" t="s">
        <v>201</v>
      </c>
      <c r="T101" s="280"/>
    </row>
    <row r="102" spans="2:20" ht="14.25" customHeight="1">
      <c r="B102" s="283"/>
      <c r="C102" s="234"/>
      <c r="D102" s="237"/>
      <c r="E102" s="286"/>
      <c r="F102" s="286"/>
      <c r="G102" s="240"/>
      <c r="H102" s="286"/>
      <c r="I102" s="290"/>
      <c r="J102" s="291"/>
      <c r="K102" s="295"/>
      <c r="L102" s="127"/>
      <c r="M102" s="128"/>
      <c r="N102" s="127"/>
      <c r="O102" s="128" t="s">
        <v>201</v>
      </c>
      <c r="P102" s="127" t="s">
        <v>84</v>
      </c>
      <c r="Q102" s="128" t="s">
        <v>201</v>
      </c>
      <c r="R102" s="127"/>
      <c r="S102" s="128" t="s">
        <v>201</v>
      </c>
      <c r="T102" s="280"/>
    </row>
    <row r="103" spans="2:20" ht="14.25" customHeight="1" thickBot="1">
      <c r="B103" s="284"/>
      <c r="C103" s="235"/>
      <c r="D103" s="238"/>
      <c r="E103" s="287"/>
      <c r="F103" s="287"/>
      <c r="G103" s="241"/>
      <c r="H103" s="287"/>
      <c r="I103" s="292"/>
      <c r="J103" s="293"/>
      <c r="K103" s="296"/>
      <c r="L103" s="136"/>
      <c r="M103" s="137"/>
      <c r="N103" s="136"/>
      <c r="O103" s="137" t="s">
        <v>201</v>
      </c>
      <c r="P103" s="136"/>
      <c r="Q103" s="137" t="s">
        <v>201</v>
      </c>
      <c r="R103" s="136"/>
      <c r="S103" s="137" t="s">
        <v>201</v>
      </c>
      <c r="T103" s="281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</mergeCells>
  <phoneticPr fontId="1"/>
  <dataValidations count="1">
    <dataValidation type="list" errorStyle="information" allowBlank="1" showInputMessage="1" showErrorMessage="1" sqref="Q7:Q103 S7:S103 O7:O103 M7:M103" xr:uid="{75F159B6-5D7E-4F14-9A30-9FDC61E9F073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6" orientation="landscape" r:id="rId1"/>
  <headerFooter>
    <oddHeader>&amp;R独立行政法人情報処理推進機構(IPA)
「制御システムに対するリスク分析の実施例第２版　事例②」付録A</oddHeader>
    <oddFooter>&amp;C&amp;P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38D1-5837-4A30-8FFC-7326F4FD5B80}">
  <sheetPr codeName="Sheet31">
    <pageSetUpPr fitToPage="1"/>
  </sheetPr>
  <dimension ref="A1:T117"/>
  <sheetViews>
    <sheetView showGridLines="0" zoomScaleNormal="100" zoomScaleSheetLayoutView="30" workbookViewId="0">
      <selection activeCell="C7" sqref="C7:C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232" t="s">
        <v>243</v>
      </c>
      <c r="D7" s="236" t="s">
        <v>266</v>
      </c>
      <c r="E7" s="239">
        <v>2</v>
      </c>
      <c r="F7" s="239">
        <v>2</v>
      </c>
      <c r="G7" s="239">
        <v>2</v>
      </c>
      <c r="H7" s="239" t="s">
        <v>207</v>
      </c>
      <c r="I7" s="242" t="s">
        <v>80</v>
      </c>
      <c r="J7" s="243"/>
      <c r="K7" s="244" t="s">
        <v>81</v>
      </c>
      <c r="L7" s="42" t="s">
        <v>82</v>
      </c>
      <c r="M7" s="80" t="s">
        <v>9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235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126" t="s">
        <v>214</v>
      </c>
      <c r="M12" s="82" t="s">
        <v>9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v>2</v>
      </c>
      <c r="C13" s="233"/>
      <c r="D13" s="213"/>
      <c r="E13" s="203">
        <v>2</v>
      </c>
      <c r="F13" s="203">
        <v>2</v>
      </c>
      <c r="G13" s="204"/>
      <c r="H13" s="203" t="s">
        <v>207</v>
      </c>
      <c r="I13" s="217" t="s">
        <v>87</v>
      </c>
      <c r="J13" s="218"/>
      <c r="K13" s="212" t="s">
        <v>185</v>
      </c>
      <c r="L13" s="1" t="s">
        <v>215</v>
      </c>
      <c r="M13" s="82" t="s">
        <v>9</v>
      </c>
      <c r="N13" s="49"/>
      <c r="O13" s="82" t="s">
        <v>201</v>
      </c>
      <c r="P13" s="44" t="s">
        <v>90</v>
      </c>
      <c r="Q13" s="82" t="s">
        <v>201</v>
      </c>
      <c r="R13" s="49"/>
      <c r="S13" s="82" t="s">
        <v>201</v>
      </c>
      <c r="T13" s="197">
        <v>2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44" t="s">
        <v>92</v>
      </c>
      <c r="Q14" s="82" t="s">
        <v>201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v>3</v>
      </c>
      <c r="C16" s="233"/>
      <c r="D16" s="213"/>
      <c r="E16" s="203">
        <v>2</v>
      </c>
      <c r="F16" s="203">
        <v>2</v>
      </c>
      <c r="G16" s="204"/>
      <c r="H16" s="203" t="s">
        <v>207</v>
      </c>
      <c r="I16" s="217" t="s">
        <v>93</v>
      </c>
      <c r="J16" s="218"/>
      <c r="K16" s="216" t="s">
        <v>94</v>
      </c>
      <c r="L16" s="1" t="s">
        <v>236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126" t="s">
        <v>214</v>
      </c>
      <c r="M17" s="82" t="s">
        <v>9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v>4</v>
      </c>
      <c r="C18" s="233"/>
      <c r="D18" s="213"/>
      <c r="E18" s="203">
        <v>1</v>
      </c>
      <c r="F18" s="203">
        <v>1</v>
      </c>
      <c r="G18" s="204"/>
      <c r="H18" s="203" t="s">
        <v>204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3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/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155" t="s">
        <v>237</v>
      </c>
      <c r="M20" s="82" t="s">
        <v>9</v>
      </c>
      <c r="N20" s="44"/>
      <c r="O20" s="82"/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v>5</v>
      </c>
      <c r="C21" s="233"/>
      <c r="D21" s="213"/>
      <c r="E21" s="203">
        <v>2</v>
      </c>
      <c r="F21" s="203">
        <v>2</v>
      </c>
      <c r="G21" s="204"/>
      <c r="H21" s="203" t="s">
        <v>207</v>
      </c>
      <c r="I21" s="230" t="s">
        <v>21</v>
      </c>
      <c r="J21" s="218"/>
      <c r="K21" s="216" t="s">
        <v>99</v>
      </c>
      <c r="L21" s="44" t="s">
        <v>100</v>
      </c>
      <c r="M21" s="82" t="s">
        <v>9</v>
      </c>
      <c r="N21" s="44" t="s">
        <v>100</v>
      </c>
      <c r="O21" s="82" t="s">
        <v>9</v>
      </c>
      <c r="P21" s="58" t="s">
        <v>183</v>
      </c>
      <c r="Q21" s="82" t="s">
        <v>9</v>
      </c>
      <c r="R21" s="44"/>
      <c r="S21" s="82" t="s">
        <v>201</v>
      </c>
      <c r="T21" s="197">
        <v>2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/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/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/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v>6</v>
      </c>
      <c r="C25" s="233"/>
      <c r="D25" s="213"/>
      <c r="E25" s="203">
        <v>2</v>
      </c>
      <c r="F25" s="203">
        <v>2</v>
      </c>
      <c r="G25" s="204"/>
      <c r="H25" s="203" t="s">
        <v>207</v>
      </c>
      <c r="I25" s="217" t="s">
        <v>101</v>
      </c>
      <c r="J25" s="218"/>
      <c r="K25" s="216" t="s">
        <v>102</v>
      </c>
      <c r="L25" s="50" t="s">
        <v>103</v>
      </c>
      <c r="M25" s="82" t="s">
        <v>9</v>
      </c>
      <c r="N25" s="50" t="s">
        <v>103</v>
      </c>
      <c r="O25" s="82" t="s">
        <v>9</v>
      </c>
      <c r="P25" s="44"/>
      <c r="Q25" s="82" t="s">
        <v>201</v>
      </c>
      <c r="R25" s="53"/>
      <c r="S25" s="82" t="s">
        <v>201</v>
      </c>
      <c r="T25" s="197">
        <v>2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v>7</v>
      </c>
      <c r="C30" s="233"/>
      <c r="D30" s="213"/>
      <c r="E30" s="203">
        <v>1</v>
      </c>
      <c r="F30" s="203">
        <v>3</v>
      </c>
      <c r="G30" s="204"/>
      <c r="H30" s="203" t="s">
        <v>207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/>
      <c r="P30" s="44" t="s">
        <v>106</v>
      </c>
      <c r="Q30" s="82" t="s">
        <v>201</v>
      </c>
      <c r="R30" s="53"/>
      <c r="S30" s="82" t="s">
        <v>201</v>
      </c>
      <c r="T30" s="197">
        <v>1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/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/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/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3"/>
      <c r="M35" s="128"/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v>8</v>
      </c>
      <c r="C36" s="233"/>
      <c r="D36" s="213"/>
      <c r="E36" s="203">
        <v>2</v>
      </c>
      <c r="F36" s="203">
        <v>2</v>
      </c>
      <c r="G36" s="204"/>
      <c r="H36" s="203" t="s">
        <v>207</v>
      </c>
      <c r="I36" s="217" t="s">
        <v>115</v>
      </c>
      <c r="J36" s="218"/>
      <c r="K36" s="216" t="s">
        <v>116</v>
      </c>
      <c r="L36" s="50" t="s">
        <v>103</v>
      </c>
      <c r="M36" s="82" t="s">
        <v>9</v>
      </c>
      <c r="N36" s="50" t="s">
        <v>103</v>
      </c>
      <c r="O36" s="82" t="s">
        <v>9</v>
      </c>
      <c r="P36" s="44" t="s">
        <v>83</v>
      </c>
      <c r="Q36" s="83" t="s">
        <v>201</v>
      </c>
      <c r="R36" s="53"/>
      <c r="S36" s="83" t="s">
        <v>201</v>
      </c>
      <c r="T36" s="197">
        <v>2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9</v>
      </c>
      <c r="N37" s="50" t="s">
        <v>105</v>
      </c>
      <c r="O37" s="82" t="s">
        <v>9</v>
      </c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v>9</v>
      </c>
      <c r="C41" s="233"/>
      <c r="D41" s="213"/>
      <c r="E41" s="203">
        <v>2</v>
      </c>
      <c r="F41" s="203">
        <v>2</v>
      </c>
      <c r="G41" s="204"/>
      <c r="H41" s="203" t="s">
        <v>207</v>
      </c>
      <c r="I41" s="217" t="s">
        <v>119</v>
      </c>
      <c r="J41" s="218"/>
      <c r="K41" s="216" t="s">
        <v>120</v>
      </c>
      <c r="L41" s="50" t="s">
        <v>103</v>
      </c>
      <c r="M41" s="82" t="s">
        <v>9</v>
      </c>
      <c r="N41" s="50" t="s">
        <v>103</v>
      </c>
      <c r="O41" s="82" t="s">
        <v>9</v>
      </c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2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9</v>
      </c>
      <c r="N42" s="50" t="s">
        <v>105</v>
      </c>
      <c r="O42" s="82" t="s">
        <v>9</v>
      </c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/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v>10</v>
      </c>
      <c r="C45" s="233"/>
      <c r="D45" s="213"/>
      <c r="E45" s="203">
        <v>1</v>
      </c>
      <c r="F45" s="203">
        <v>2</v>
      </c>
      <c r="G45" s="204"/>
      <c r="H45" s="203" t="s">
        <v>204</v>
      </c>
      <c r="I45" s="217" t="s">
        <v>122</v>
      </c>
      <c r="J45" s="218"/>
      <c r="K45" s="216" t="s">
        <v>123</v>
      </c>
      <c r="L45" s="50" t="s">
        <v>103</v>
      </c>
      <c r="M45" s="82" t="s">
        <v>9</v>
      </c>
      <c r="N45" s="44"/>
      <c r="O45" s="83"/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2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9</v>
      </c>
      <c r="N46" s="55"/>
      <c r="O46" s="82"/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v>11</v>
      </c>
      <c r="C49" s="233"/>
      <c r="D49" s="213"/>
      <c r="E49" s="203">
        <v>2</v>
      </c>
      <c r="F49" s="203">
        <v>2</v>
      </c>
      <c r="G49" s="204"/>
      <c r="H49" s="203" t="s">
        <v>207</v>
      </c>
      <c r="I49" s="217" t="s">
        <v>124</v>
      </c>
      <c r="J49" s="218"/>
      <c r="K49" s="216" t="s">
        <v>125</v>
      </c>
      <c r="L49" s="50" t="s">
        <v>181</v>
      </c>
      <c r="M49" s="82" t="s">
        <v>9</v>
      </c>
      <c r="N49" s="50" t="s">
        <v>181</v>
      </c>
      <c r="O49" s="82" t="s">
        <v>9</v>
      </c>
      <c r="P49" s="44" t="s">
        <v>83</v>
      </c>
      <c r="Q49" s="82" t="s">
        <v>201</v>
      </c>
      <c r="R49" s="53"/>
      <c r="S49" s="82" t="s">
        <v>201</v>
      </c>
      <c r="T49" s="197">
        <v>2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/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5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/>
      <c r="T52" s="198"/>
    </row>
    <row r="53" spans="1:20" ht="14.25" customHeight="1">
      <c r="A53" s="34" t="s">
        <v>110</v>
      </c>
      <c r="B53" s="200">
        <v>12</v>
      </c>
      <c r="C53" s="234"/>
      <c r="D53" s="237"/>
      <c r="E53" s="203">
        <v>1</v>
      </c>
      <c r="F53" s="203">
        <v>3</v>
      </c>
      <c r="G53" s="240"/>
      <c r="H53" s="203" t="s">
        <v>207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 t="s">
        <v>9</v>
      </c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 t="s">
        <v>9</v>
      </c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v>13</v>
      </c>
      <c r="C58" s="234"/>
      <c r="D58" s="237"/>
      <c r="E58" s="223">
        <v>1</v>
      </c>
      <c r="F58" s="223">
        <v>3</v>
      </c>
      <c r="G58" s="240"/>
      <c r="H58" s="224" t="s">
        <v>207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 t="s">
        <v>9</v>
      </c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5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 t="s">
        <v>9</v>
      </c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5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6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/>
      <c r="T61" s="229"/>
    </row>
    <row r="62" spans="1:20" ht="14.25" customHeight="1">
      <c r="B62" s="200">
        <v>14</v>
      </c>
      <c r="C62" s="234"/>
      <c r="D62" s="237"/>
      <c r="E62" s="203">
        <v>1</v>
      </c>
      <c r="F62" s="203">
        <v>3</v>
      </c>
      <c r="G62" s="240"/>
      <c r="H62" s="203" t="s">
        <v>207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 t="s">
        <v>9</v>
      </c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 t="s">
        <v>9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/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/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/>
      <c r="N66" s="44"/>
      <c r="O66" s="82" t="s">
        <v>201</v>
      </c>
      <c r="P66" s="44"/>
      <c r="Q66" s="82" t="s">
        <v>201</v>
      </c>
      <c r="R66" s="44"/>
      <c r="S66" s="82"/>
      <c r="T66" s="199"/>
    </row>
    <row r="67" spans="2:20" ht="14.25" customHeight="1">
      <c r="B67" s="200">
        <v>15</v>
      </c>
      <c r="C67" s="234"/>
      <c r="D67" s="237"/>
      <c r="E67" s="203">
        <v>2</v>
      </c>
      <c r="F67" s="203">
        <v>2</v>
      </c>
      <c r="G67" s="240"/>
      <c r="H67" s="203" t="s">
        <v>207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 t="s">
        <v>9</v>
      </c>
      <c r="P67" s="44" t="s">
        <v>91</v>
      </c>
      <c r="Q67" s="83" t="s">
        <v>9</v>
      </c>
      <c r="R67" s="44"/>
      <c r="S67" s="83"/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/>
      <c r="T68" s="199"/>
    </row>
    <row r="69" spans="2:20" ht="14.25" customHeight="1">
      <c r="B69" s="200">
        <v>16</v>
      </c>
      <c r="C69" s="234"/>
      <c r="D69" s="237"/>
      <c r="E69" s="203">
        <v>2</v>
      </c>
      <c r="F69" s="203">
        <v>3</v>
      </c>
      <c r="G69" s="240"/>
      <c r="H69" s="203" t="s">
        <v>206</v>
      </c>
      <c r="I69" s="206" t="s">
        <v>166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/>
      <c r="T69" s="197">
        <v>1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/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/>
      <c r="N71" s="44" t="s">
        <v>137</v>
      </c>
      <c r="O71" s="83"/>
      <c r="P71" s="44"/>
      <c r="Q71" s="83" t="s">
        <v>201</v>
      </c>
      <c r="R71" s="44"/>
      <c r="S71" s="83"/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/>
      <c r="T72" s="199"/>
    </row>
    <row r="73" spans="2:20" ht="14.25" customHeight="1">
      <c r="B73" s="282">
        <v>17</v>
      </c>
      <c r="C73" s="234"/>
      <c r="D73" s="237"/>
      <c r="E73" s="285">
        <v>2</v>
      </c>
      <c r="F73" s="285">
        <v>2</v>
      </c>
      <c r="G73" s="240"/>
      <c r="H73" s="285" t="s">
        <v>207</v>
      </c>
      <c r="I73" s="288" t="s">
        <v>138</v>
      </c>
      <c r="J73" s="289"/>
      <c r="K73" s="294" t="s">
        <v>5</v>
      </c>
      <c r="L73" s="1" t="s">
        <v>215</v>
      </c>
      <c r="M73" s="128" t="s">
        <v>9</v>
      </c>
      <c r="N73" s="127"/>
      <c r="O73" s="128" t="s">
        <v>201</v>
      </c>
      <c r="P73" s="127" t="s">
        <v>106</v>
      </c>
      <c r="Q73" s="128" t="s">
        <v>201</v>
      </c>
      <c r="R73" s="127" t="s">
        <v>128</v>
      </c>
      <c r="S73" s="128"/>
      <c r="T73" s="279">
        <v>2</v>
      </c>
    </row>
    <row r="74" spans="2:20" ht="14.25" customHeight="1">
      <c r="B74" s="283"/>
      <c r="C74" s="234"/>
      <c r="D74" s="237"/>
      <c r="E74" s="286"/>
      <c r="F74" s="286"/>
      <c r="G74" s="240"/>
      <c r="H74" s="286"/>
      <c r="I74" s="290"/>
      <c r="J74" s="291"/>
      <c r="K74" s="295"/>
      <c r="L74" s="127" t="s">
        <v>91</v>
      </c>
      <c r="M74" s="128" t="s">
        <v>9</v>
      </c>
      <c r="N74" s="130"/>
      <c r="O74" s="128" t="s">
        <v>201</v>
      </c>
      <c r="P74" s="127" t="s">
        <v>108</v>
      </c>
      <c r="Q74" s="128" t="s">
        <v>201</v>
      </c>
      <c r="R74" s="127"/>
      <c r="S74" s="128"/>
      <c r="T74" s="280"/>
    </row>
    <row r="75" spans="2:20" ht="14.25" customHeight="1">
      <c r="B75" s="283"/>
      <c r="C75" s="234"/>
      <c r="D75" s="237"/>
      <c r="E75" s="286"/>
      <c r="F75" s="286"/>
      <c r="G75" s="240"/>
      <c r="H75" s="286"/>
      <c r="I75" s="290"/>
      <c r="J75" s="291"/>
      <c r="K75" s="295"/>
      <c r="L75" s="127"/>
      <c r="M75" s="128" t="s">
        <v>201</v>
      </c>
      <c r="N75" s="127"/>
      <c r="O75" s="128" t="s">
        <v>201</v>
      </c>
      <c r="P75" s="127" t="s">
        <v>83</v>
      </c>
      <c r="Q75" s="128" t="s">
        <v>201</v>
      </c>
      <c r="R75" s="127"/>
      <c r="S75" s="128"/>
      <c r="T75" s="280"/>
    </row>
    <row r="76" spans="2:20" ht="14.25" customHeight="1">
      <c r="B76" s="283"/>
      <c r="C76" s="234"/>
      <c r="D76" s="237"/>
      <c r="E76" s="286"/>
      <c r="F76" s="286"/>
      <c r="G76" s="240"/>
      <c r="H76" s="286"/>
      <c r="I76" s="290"/>
      <c r="J76" s="291"/>
      <c r="K76" s="295"/>
      <c r="L76" s="127"/>
      <c r="M76" s="128" t="s">
        <v>201</v>
      </c>
      <c r="N76" s="127"/>
      <c r="O76" s="128" t="s">
        <v>201</v>
      </c>
      <c r="P76" s="127" t="s">
        <v>84</v>
      </c>
      <c r="Q76" s="128" t="s">
        <v>201</v>
      </c>
      <c r="R76" s="127"/>
      <c r="S76" s="128"/>
      <c r="T76" s="280"/>
    </row>
    <row r="77" spans="2:20" ht="14.25" customHeight="1">
      <c r="B77" s="283"/>
      <c r="C77" s="234"/>
      <c r="D77" s="237"/>
      <c r="E77" s="286"/>
      <c r="F77" s="286"/>
      <c r="G77" s="240"/>
      <c r="H77" s="286"/>
      <c r="I77" s="290"/>
      <c r="J77" s="291"/>
      <c r="K77" s="295"/>
      <c r="L77" s="127"/>
      <c r="M77" s="128" t="s">
        <v>201</v>
      </c>
      <c r="N77" s="127"/>
      <c r="O77" s="128" t="s">
        <v>201</v>
      </c>
      <c r="P77" s="127" t="s">
        <v>90</v>
      </c>
      <c r="Q77" s="128" t="s">
        <v>201</v>
      </c>
      <c r="R77" s="127"/>
      <c r="S77" s="128"/>
      <c r="T77" s="280"/>
    </row>
    <row r="78" spans="2:20" ht="14.25" customHeight="1">
      <c r="B78" s="283"/>
      <c r="C78" s="234"/>
      <c r="D78" s="237"/>
      <c r="E78" s="286"/>
      <c r="F78" s="286"/>
      <c r="G78" s="240"/>
      <c r="H78" s="286"/>
      <c r="I78" s="290"/>
      <c r="J78" s="291"/>
      <c r="K78" s="295"/>
      <c r="L78" s="127"/>
      <c r="M78" s="128" t="s">
        <v>201</v>
      </c>
      <c r="N78" s="127"/>
      <c r="O78" s="128" t="s">
        <v>201</v>
      </c>
      <c r="P78" s="133" t="s">
        <v>173</v>
      </c>
      <c r="Q78" s="128" t="s">
        <v>201</v>
      </c>
      <c r="R78" s="127"/>
      <c r="S78" s="128"/>
      <c r="T78" s="280"/>
    </row>
    <row r="79" spans="2:20" ht="14.25" customHeight="1">
      <c r="B79" s="298"/>
      <c r="C79" s="234"/>
      <c r="D79" s="237"/>
      <c r="E79" s="299"/>
      <c r="F79" s="299"/>
      <c r="G79" s="240"/>
      <c r="H79" s="299"/>
      <c r="I79" s="300"/>
      <c r="J79" s="301"/>
      <c r="K79" s="302"/>
      <c r="L79" s="127"/>
      <c r="M79" s="128"/>
      <c r="N79" s="127"/>
      <c r="O79" s="128" t="s">
        <v>201</v>
      </c>
      <c r="P79" s="127"/>
      <c r="Q79" s="128" t="s">
        <v>201</v>
      </c>
      <c r="R79" s="127"/>
      <c r="S79" s="128"/>
      <c r="T79" s="297"/>
    </row>
    <row r="80" spans="2:20" ht="14.25" customHeight="1">
      <c r="B80" s="282">
        <v>18</v>
      </c>
      <c r="C80" s="234"/>
      <c r="D80" s="237"/>
      <c r="E80" s="285">
        <v>1</v>
      </c>
      <c r="F80" s="285">
        <v>1</v>
      </c>
      <c r="G80" s="240"/>
      <c r="H80" s="285" t="s">
        <v>204</v>
      </c>
      <c r="I80" s="288" t="s">
        <v>139</v>
      </c>
      <c r="J80" s="289"/>
      <c r="K80" s="294" t="s">
        <v>4</v>
      </c>
      <c r="L80" s="127" t="s">
        <v>82</v>
      </c>
      <c r="M80" s="128" t="s">
        <v>9</v>
      </c>
      <c r="N80" s="127"/>
      <c r="O80" s="128" t="s">
        <v>201</v>
      </c>
      <c r="P80" s="127" t="s">
        <v>106</v>
      </c>
      <c r="Q80" s="128" t="s">
        <v>201</v>
      </c>
      <c r="R80" s="127" t="s">
        <v>128</v>
      </c>
      <c r="S80" s="128"/>
      <c r="T80" s="279">
        <v>3</v>
      </c>
    </row>
    <row r="81" spans="2:20" ht="14.25" customHeight="1">
      <c r="B81" s="283"/>
      <c r="C81" s="234"/>
      <c r="D81" s="237"/>
      <c r="E81" s="286"/>
      <c r="F81" s="286"/>
      <c r="G81" s="240"/>
      <c r="H81" s="286"/>
      <c r="I81" s="290"/>
      <c r="J81" s="291"/>
      <c r="K81" s="295"/>
      <c r="L81" s="127" t="s">
        <v>178</v>
      </c>
      <c r="M81" s="128"/>
      <c r="N81" s="130"/>
      <c r="O81" s="128" t="s">
        <v>201</v>
      </c>
      <c r="P81" s="127" t="s">
        <v>108</v>
      </c>
      <c r="Q81" s="128" t="s">
        <v>201</v>
      </c>
      <c r="R81" s="127"/>
      <c r="S81" s="128"/>
      <c r="T81" s="280"/>
    </row>
    <row r="82" spans="2:20" ht="14.25" customHeight="1">
      <c r="B82" s="283"/>
      <c r="C82" s="234"/>
      <c r="D82" s="237"/>
      <c r="E82" s="286"/>
      <c r="F82" s="286"/>
      <c r="G82" s="240"/>
      <c r="H82" s="286"/>
      <c r="I82" s="290"/>
      <c r="J82" s="291"/>
      <c r="K82" s="295"/>
      <c r="L82" s="127" t="s">
        <v>141</v>
      </c>
      <c r="M82" s="128"/>
      <c r="N82" s="127"/>
      <c r="O82" s="128" t="s">
        <v>201</v>
      </c>
      <c r="P82" s="127" t="s">
        <v>83</v>
      </c>
      <c r="Q82" s="128" t="s">
        <v>201</v>
      </c>
      <c r="R82" s="127"/>
      <c r="S82" s="128"/>
      <c r="T82" s="280"/>
    </row>
    <row r="83" spans="2:20" ht="14.25" customHeight="1">
      <c r="B83" s="283"/>
      <c r="C83" s="234"/>
      <c r="D83" s="237"/>
      <c r="E83" s="286"/>
      <c r="F83" s="286"/>
      <c r="G83" s="240"/>
      <c r="H83" s="286"/>
      <c r="I83" s="290"/>
      <c r="J83" s="291"/>
      <c r="K83" s="295"/>
      <c r="L83" s="127"/>
      <c r="M83" s="128"/>
      <c r="N83" s="127"/>
      <c r="O83" s="128" t="s">
        <v>201</v>
      </c>
      <c r="P83" s="127" t="s">
        <v>84</v>
      </c>
      <c r="Q83" s="128" t="s">
        <v>201</v>
      </c>
      <c r="R83" s="127"/>
      <c r="S83" s="128"/>
      <c r="T83" s="280"/>
    </row>
    <row r="84" spans="2:20" ht="14.25" customHeight="1">
      <c r="B84" s="298"/>
      <c r="C84" s="234"/>
      <c r="D84" s="237"/>
      <c r="E84" s="299"/>
      <c r="F84" s="299"/>
      <c r="G84" s="240"/>
      <c r="H84" s="299"/>
      <c r="I84" s="300"/>
      <c r="J84" s="301"/>
      <c r="K84" s="302"/>
      <c r="L84" s="127"/>
      <c r="M84" s="128"/>
      <c r="N84" s="127"/>
      <c r="O84" s="128" t="s">
        <v>201</v>
      </c>
      <c r="P84" s="127"/>
      <c r="Q84" s="128" t="s">
        <v>201</v>
      </c>
      <c r="R84" s="127"/>
      <c r="S84" s="128"/>
      <c r="T84" s="297"/>
    </row>
    <row r="85" spans="2:20" ht="14.25" customHeight="1">
      <c r="B85" s="176">
        <v>19</v>
      </c>
      <c r="C85" s="234"/>
      <c r="D85" s="237"/>
      <c r="E85" s="179"/>
      <c r="F85" s="179"/>
      <c r="G85" s="240"/>
      <c r="H85" s="179" t="s">
        <v>201</v>
      </c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/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4"/>
      <c r="O86" s="92" t="s">
        <v>201</v>
      </c>
      <c r="P86" s="93" t="s">
        <v>108</v>
      </c>
      <c r="Q86" s="92" t="s">
        <v>201</v>
      </c>
      <c r="R86" s="93"/>
      <c r="S86" s="92"/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282">
        <v>20</v>
      </c>
      <c r="C90" s="234"/>
      <c r="D90" s="237"/>
      <c r="E90" s="285">
        <v>2</v>
      </c>
      <c r="F90" s="285">
        <v>3</v>
      </c>
      <c r="G90" s="240"/>
      <c r="H90" s="285" t="s">
        <v>206</v>
      </c>
      <c r="I90" s="288" t="s">
        <v>145</v>
      </c>
      <c r="J90" s="289"/>
      <c r="K90" s="294" t="s">
        <v>2</v>
      </c>
      <c r="L90" s="127" t="s">
        <v>117</v>
      </c>
      <c r="M90" s="128"/>
      <c r="N90" s="127"/>
      <c r="O90" s="128" t="s">
        <v>201</v>
      </c>
      <c r="P90" s="127"/>
      <c r="Q90" s="128" t="s">
        <v>201</v>
      </c>
      <c r="R90" s="127"/>
      <c r="S90" s="128" t="s">
        <v>201</v>
      </c>
      <c r="T90" s="279">
        <v>1</v>
      </c>
    </row>
    <row r="91" spans="2:20" ht="14.25" customHeight="1">
      <c r="B91" s="283"/>
      <c r="C91" s="234"/>
      <c r="D91" s="237"/>
      <c r="E91" s="286"/>
      <c r="F91" s="286"/>
      <c r="G91" s="240"/>
      <c r="H91" s="286"/>
      <c r="I91" s="290"/>
      <c r="J91" s="291"/>
      <c r="K91" s="295"/>
      <c r="L91" s="127" t="s">
        <v>182</v>
      </c>
      <c r="M91" s="128"/>
      <c r="N91" s="130"/>
      <c r="O91" s="128" t="s">
        <v>201</v>
      </c>
      <c r="P91" s="127"/>
      <c r="Q91" s="128" t="s">
        <v>201</v>
      </c>
      <c r="R91" s="127"/>
      <c r="S91" s="128" t="s">
        <v>201</v>
      </c>
      <c r="T91" s="280"/>
    </row>
    <row r="92" spans="2:20" ht="14.25" customHeight="1">
      <c r="B92" s="283"/>
      <c r="C92" s="234"/>
      <c r="D92" s="237"/>
      <c r="E92" s="286"/>
      <c r="F92" s="286"/>
      <c r="G92" s="240"/>
      <c r="H92" s="286"/>
      <c r="I92" s="290"/>
      <c r="J92" s="291"/>
      <c r="K92" s="295"/>
      <c r="L92" s="127" t="s">
        <v>147</v>
      </c>
      <c r="M92" s="128"/>
      <c r="N92" s="127"/>
      <c r="O92" s="128" t="s">
        <v>201</v>
      </c>
      <c r="P92" s="127"/>
      <c r="Q92" s="128" t="s">
        <v>201</v>
      </c>
      <c r="R92" s="127"/>
      <c r="S92" s="128" t="s">
        <v>201</v>
      </c>
      <c r="T92" s="280"/>
    </row>
    <row r="93" spans="2:20" ht="14.25" customHeight="1">
      <c r="B93" s="283"/>
      <c r="C93" s="234"/>
      <c r="D93" s="237"/>
      <c r="E93" s="286"/>
      <c r="F93" s="286"/>
      <c r="G93" s="240"/>
      <c r="H93" s="286"/>
      <c r="I93" s="290"/>
      <c r="J93" s="291"/>
      <c r="K93" s="295"/>
      <c r="L93" s="134" t="s">
        <v>169</v>
      </c>
      <c r="M93" s="128"/>
      <c r="N93" s="127"/>
      <c r="O93" s="128" t="s">
        <v>201</v>
      </c>
      <c r="P93" s="127"/>
      <c r="Q93" s="128" t="s">
        <v>201</v>
      </c>
      <c r="R93" s="127"/>
      <c r="S93" s="128" t="s">
        <v>201</v>
      </c>
      <c r="T93" s="280"/>
    </row>
    <row r="94" spans="2:20" ht="14.25" customHeight="1">
      <c r="B94" s="298"/>
      <c r="C94" s="234"/>
      <c r="D94" s="237"/>
      <c r="E94" s="299"/>
      <c r="F94" s="299"/>
      <c r="G94" s="240"/>
      <c r="H94" s="299"/>
      <c r="I94" s="300"/>
      <c r="J94" s="301"/>
      <c r="K94" s="302"/>
      <c r="L94" s="127"/>
      <c r="M94" s="128"/>
      <c r="N94" s="127"/>
      <c r="O94" s="128" t="s">
        <v>201</v>
      </c>
      <c r="P94" s="127"/>
      <c r="Q94" s="128" t="s">
        <v>201</v>
      </c>
      <c r="R94" s="127"/>
      <c r="S94" s="128" t="s">
        <v>201</v>
      </c>
      <c r="T94" s="297"/>
    </row>
    <row r="95" spans="2:20" ht="14.25" customHeight="1">
      <c r="B95" s="282">
        <v>21</v>
      </c>
      <c r="C95" s="234"/>
      <c r="D95" s="237"/>
      <c r="E95" s="285">
        <v>2</v>
      </c>
      <c r="F95" s="285">
        <v>3</v>
      </c>
      <c r="G95" s="240"/>
      <c r="H95" s="285" t="s">
        <v>206</v>
      </c>
      <c r="I95" s="288" t="s">
        <v>148</v>
      </c>
      <c r="J95" s="289"/>
      <c r="K95" s="294" t="s">
        <v>1</v>
      </c>
      <c r="L95" s="127" t="s">
        <v>117</v>
      </c>
      <c r="M95" s="128"/>
      <c r="N95" s="127"/>
      <c r="O95" s="128" t="s">
        <v>201</v>
      </c>
      <c r="P95" s="127" t="s">
        <v>83</v>
      </c>
      <c r="Q95" s="128" t="s">
        <v>201</v>
      </c>
      <c r="R95" s="127"/>
      <c r="S95" s="128" t="s">
        <v>201</v>
      </c>
      <c r="T95" s="279">
        <v>1</v>
      </c>
    </row>
    <row r="96" spans="2:20" ht="14.25" customHeight="1">
      <c r="B96" s="283"/>
      <c r="C96" s="234"/>
      <c r="D96" s="237"/>
      <c r="E96" s="286"/>
      <c r="F96" s="286"/>
      <c r="G96" s="240"/>
      <c r="H96" s="286"/>
      <c r="I96" s="290"/>
      <c r="J96" s="291"/>
      <c r="K96" s="295"/>
      <c r="L96" s="127" t="s">
        <v>182</v>
      </c>
      <c r="M96" s="128"/>
      <c r="N96" s="127"/>
      <c r="O96" s="128" t="s">
        <v>201</v>
      </c>
      <c r="P96" s="127" t="s">
        <v>84</v>
      </c>
      <c r="Q96" s="128" t="s">
        <v>201</v>
      </c>
      <c r="R96" s="127"/>
      <c r="S96" s="128" t="s">
        <v>201</v>
      </c>
      <c r="T96" s="280"/>
    </row>
    <row r="97" spans="2:20" ht="14.25" customHeight="1">
      <c r="B97" s="283"/>
      <c r="C97" s="234"/>
      <c r="D97" s="237"/>
      <c r="E97" s="286"/>
      <c r="F97" s="286"/>
      <c r="G97" s="240"/>
      <c r="H97" s="286"/>
      <c r="I97" s="290"/>
      <c r="J97" s="291"/>
      <c r="K97" s="295"/>
      <c r="L97" s="127" t="s">
        <v>147</v>
      </c>
      <c r="M97" s="128"/>
      <c r="N97" s="127"/>
      <c r="O97" s="128" t="s">
        <v>201</v>
      </c>
      <c r="P97" s="127"/>
      <c r="Q97" s="128" t="s">
        <v>201</v>
      </c>
      <c r="R97" s="127"/>
      <c r="S97" s="128" t="s">
        <v>201</v>
      </c>
      <c r="T97" s="280"/>
    </row>
    <row r="98" spans="2:20" ht="14.25" customHeight="1">
      <c r="B98" s="283"/>
      <c r="C98" s="234"/>
      <c r="D98" s="237"/>
      <c r="E98" s="286"/>
      <c r="F98" s="286"/>
      <c r="G98" s="240"/>
      <c r="H98" s="286"/>
      <c r="I98" s="290"/>
      <c r="J98" s="291"/>
      <c r="K98" s="295"/>
      <c r="L98" s="134" t="s">
        <v>169</v>
      </c>
      <c r="M98" s="128"/>
      <c r="N98" s="127"/>
      <c r="O98" s="128" t="s">
        <v>201</v>
      </c>
      <c r="P98" s="127"/>
      <c r="Q98" s="128" t="s">
        <v>201</v>
      </c>
      <c r="R98" s="127"/>
      <c r="S98" s="128" t="s">
        <v>201</v>
      </c>
      <c r="T98" s="280"/>
    </row>
    <row r="99" spans="2:20" ht="14.25" customHeight="1">
      <c r="B99" s="298"/>
      <c r="C99" s="234"/>
      <c r="D99" s="237"/>
      <c r="E99" s="299"/>
      <c r="F99" s="299"/>
      <c r="G99" s="240"/>
      <c r="H99" s="299"/>
      <c r="I99" s="300"/>
      <c r="J99" s="301"/>
      <c r="K99" s="302"/>
      <c r="L99" s="127"/>
      <c r="M99" s="128"/>
      <c r="N99" s="127"/>
      <c r="O99" s="128" t="s">
        <v>201</v>
      </c>
      <c r="P99" s="127"/>
      <c r="Q99" s="128" t="s">
        <v>201</v>
      </c>
      <c r="R99" s="127"/>
      <c r="S99" s="128" t="s">
        <v>201</v>
      </c>
      <c r="T99" s="297"/>
    </row>
    <row r="100" spans="2:20" ht="14.25" customHeight="1">
      <c r="B100" s="282">
        <v>22</v>
      </c>
      <c r="C100" s="234"/>
      <c r="D100" s="237"/>
      <c r="E100" s="285">
        <v>2</v>
      </c>
      <c r="F100" s="285">
        <v>2</v>
      </c>
      <c r="G100" s="240"/>
      <c r="H100" s="285" t="s">
        <v>207</v>
      </c>
      <c r="I100" s="288" t="s">
        <v>150</v>
      </c>
      <c r="J100" s="289"/>
      <c r="K100" s="294" t="s">
        <v>0</v>
      </c>
      <c r="L100" s="127" t="s">
        <v>152</v>
      </c>
      <c r="M100" s="128" t="s">
        <v>9</v>
      </c>
      <c r="N100" s="127"/>
      <c r="O100" s="128" t="s">
        <v>201</v>
      </c>
      <c r="P100" s="127" t="s">
        <v>152</v>
      </c>
      <c r="Q100" s="128" t="s">
        <v>9</v>
      </c>
      <c r="R100" s="127"/>
      <c r="S100" s="128" t="s">
        <v>201</v>
      </c>
      <c r="T100" s="279">
        <v>2</v>
      </c>
    </row>
    <row r="101" spans="2:20" ht="14.25" customHeight="1">
      <c r="B101" s="283"/>
      <c r="C101" s="234"/>
      <c r="D101" s="237"/>
      <c r="E101" s="286"/>
      <c r="F101" s="286"/>
      <c r="G101" s="240"/>
      <c r="H101" s="286"/>
      <c r="I101" s="290"/>
      <c r="J101" s="291"/>
      <c r="K101" s="295"/>
      <c r="L101" s="134" t="s">
        <v>169</v>
      </c>
      <c r="M101" s="128"/>
      <c r="N101" s="127"/>
      <c r="O101" s="128" t="s">
        <v>201</v>
      </c>
      <c r="P101" s="127" t="s">
        <v>83</v>
      </c>
      <c r="Q101" s="128" t="s">
        <v>201</v>
      </c>
      <c r="R101" s="127"/>
      <c r="S101" s="128" t="s">
        <v>201</v>
      </c>
      <c r="T101" s="280"/>
    </row>
    <row r="102" spans="2:20" ht="14.25" customHeight="1">
      <c r="B102" s="283"/>
      <c r="C102" s="234"/>
      <c r="D102" s="237"/>
      <c r="E102" s="286"/>
      <c r="F102" s="286"/>
      <c r="G102" s="240"/>
      <c r="H102" s="286"/>
      <c r="I102" s="290"/>
      <c r="J102" s="291"/>
      <c r="K102" s="295"/>
      <c r="L102" s="127"/>
      <c r="M102" s="128"/>
      <c r="N102" s="127"/>
      <c r="O102" s="128" t="s">
        <v>201</v>
      </c>
      <c r="P102" s="127" t="s">
        <v>84</v>
      </c>
      <c r="Q102" s="128" t="s">
        <v>201</v>
      </c>
      <c r="R102" s="127"/>
      <c r="S102" s="128" t="s">
        <v>201</v>
      </c>
      <c r="T102" s="280"/>
    </row>
    <row r="103" spans="2:20" ht="14.25" customHeight="1" thickBot="1">
      <c r="B103" s="284"/>
      <c r="C103" s="235"/>
      <c r="D103" s="238"/>
      <c r="E103" s="287"/>
      <c r="F103" s="287"/>
      <c r="G103" s="241"/>
      <c r="H103" s="287"/>
      <c r="I103" s="292"/>
      <c r="J103" s="293"/>
      <c r="K103" s="296"/>
      <c r="L103" s="136"/>
      <c r="M103" s="137"/>
      <c r="N103" s="136"/>
      <c r="O103" s="137" t="s">
        <v>201</v>
      </c>
      <c r="P103" s="136"/>
      <c r="Q103" s="137" t="s">
        <v>201</v>
      </c>
      <c r="R103" s="136"/>
      <c r="S103" s="137" t="s">
        <v>201</v>
      </c>
      <c r="T103" s="281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</mergeCells>
  <phoneticPr fontId="1"/>
  <dataValidations count="1">
    <dataValidation type="list" errorStyle="information" allowBlank="1" showInputMessage="1" showErrorMessage="1" sqref="Q7:Q103 S7:S103 O7:O103 M7:M103" xr:uid="{46D163E3-28A2-44C7-BA46-6D794EF57F82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6" orientation="landscape" r:id="rId1"/>
  <headerFooter>
    <oddHeader>&amp;R独立行政法人情報処理推進機構(IPA)
「制御システムに対するリスク分析の実施例第２版　事例②」付録A</oddHeader>
    <oddFooter>&amp;C&amp;P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A9729-948E-4FDD-B60F-7C9E08C33957}">
  <sheetPr codeName="Sheet1">
    <pageSetUpPr fitToPage="1"/>
  </sheetPr>
  <dimension ref="A1:T117"/>
  <sheetViews>
    <sheetView showGridLines="0" topLeftCell="A62" zoomScale="50" zoomScaleNormal="5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232" t="s">
        <v>193</v>
      </c>
      <c r="D7" s="236" t="s">
        <v>208</v>
      </c>
      <c r="E7" s="239">
        <v>2</v>
      </c>
      <c r="F7" s="239">
        <v>2</v>
      </c>
      <c r="G7" s="239">
        <v>1</v>
      </c>
      <c r="H7" s="239" t="s">
        <v>203</v>
      </c>
      <c r="I7" s="242" t="s">
        <v>80</v>
      </c>
      <c r="J7" s="243"/>
      <c r="K7" s="244" t="s">
        <v>81</v>
      </c>
      <c r="L7" s="42" t="s">
        <v>82</v>
      </c>
      <c r="M7" s="80" t="s">
        <v>201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82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46"/>
      <c r="M12" s="81" t="s">
        <v>201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v>2</v>
      </c>
      <c r="C13" s="233"/>
      <c r="D13" s="213"/>
      <c r="E13" s="203">
        <v>2</v>
      </c>
      <c r="F13" s="203">
        <v>2</v>
      </c>
      <c r="G13" s="204"/>
      <c r="H13" s="203" t="s">
        <v>203</v>
      </c>
      <c r="I13" s="217" t="s">
        <v>87</v>
      </c>
      <c r="J13" s="218"/>
      <c r="K13" s="212" t="s">
        <v>185</v>
      </c>
      <c r="L13" s="1" t="s">
        <v>215</v>
      </c>
      <c r="M13" s="82" t="s">
        <v>9</v>
      </c>
      <c r="N13" s="49"/>
      <c r="O13" s="82" t="s">
        <v>201</v>
      </c>
      <c r="P13" s="44" t="s">
        <v>90</v>
      </c>
      <c r="Q13" s="82" t="s">
        <v>9</v>
      </c>
      <c r="R13" s="49"/>
      <c r="S13" s="82" t="s">
        <v>201</v>
      </c>
      <c r="T13" s="197">
        <v>2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/>
      <c r="N14" s="45"/>
      <c r="O14" s="82" t="s">
        <v>201</v>
      </c>
      <c r="P14" s="44" t="s">
        <v>92</v>
      </c>
      <c r="Q14" s="82" t="s">
        <v>9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v>3</v>
      </c>
      <c r="C16" s="233"/>
      <c r="D16" s="213"/>
      <c r="E16" s="203">
        <v>2</v>
      </c>
      <c r="F16" s="203">
        <v>2</v>
      </c>
      <c r="G16" s="204"/>
      <c r="H16" s="203" t="s">
        <v>203</v>
      </c>
      <c r="I16" s="217" t="s">
        <v>93</v>
      </c>
      <c r="J16" s="218"/>
      <c r="K16" s="216" t="s">
        <v>94</v>
      </c>
      <c r="L16" s="1" t="s">
        <v>14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126" t="s">
        <v>214</v>
      </c>
      <c r="M17" s="82" t="s">
        <v>9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v>4</v>
      </c>
      <c r="C18" s="233"/>
      <c r="D18" s="213"/>
      <c r="E18" s="203">
        <v>1</v>
      </c>
      <c r="F18" s="203">
        <v>3</v>
      </c>
      <c r="G18" s="204"/>
      <c r="H18" s="203" t="s">
        <v>205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1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/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82" t="s">
        <v>201</v>
      </c>
      <c r="N20" s="44"/>
      <c r="O20" s="82"/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v>5</v>
      </c>
      <c r="C21" s="233"/>
      <c r="D21" s="213"/>
      <c r="E21" s="203">
        <v>2</v>
      </c>
      <c r="F21" s="203">
        <v>3</v>
      </c>
      <c r="G21" s="204"/>
      <c r="H21" s="203" t="s">
        <v>203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/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/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/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v>6</v>
      </c>
      <c r="C25" s="233"/>
      <c r="D25" s="213"/>
      <c r="E25" s="203">
        <v>2</v>
      </c>
      <c r="F25" s="203">
        <v>3</v>
      </c>
      <c r="G25" s="204"/>
      <c r="H25" s="203" t="s">
        <v>203</v>
      </c>
      <c r="I25" s="217" t="s">
        <v>101</v>
      </c>
      <c r="J25" s="218"/>
      <c r="K25" s="216" t="s">
        <v>102</v>
      </c>
      <c r="L25" s="50" t="s">
        <v>103</v>
      </c>
      <c r="M25" s="82" t="s">
        <v>201</v>
      </c>
      <c r="N25" s="50" t="s">
        <v>103</v>
      </c>
      <c r="O25" s="82"/>
      <c r="P25" s="44"/>
      <c r="Q25" s="82" t="s">
        <v>201</v>
      </c>
      <c r="R25" s="53"/>
      <c r="S25" s="82" t="s">
        <v>201</v>
      </c>
      <c r="T25" s="197">
        <v>1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v>7</v>
      </c>
      <c r="C30" s="233"/>
      <c r="D30" s="213"/>
      <c r="E30" s="203">
        <v>2</v>
      </c>
      <c r="F30" s="203">
        <v>3</v>
      </c>
      <c r="G30" s="204"/>
      <c r="H30" s="203" t="s">
        <v>203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/>
      <c r="P30" s="44" t="s">
        <v>106</v>
      </c>
      <c r="Q30" s="82" t="s">
        <v>201</v>
      </c>
      <c r="R30" s="53"/>
      <c r="S30" s="82" t="s">
        <v>201</v>
      </c>
      <c r="T30" s="197">
        <v>1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/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/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/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v>8</v>
      </c>
      <c r="C36" s="233"/>
      <c r="D36" s="213"/>
      <c r="E36" s="203">
        <v>2</v>
      </c>
      <c r="F36" s="203">
        <v>3</v>
      </c>
      <c r="G36" s="204"/>
      <c r="H36" s="203" t="s">
        <v>203</v>
      </c>
      <c r="I36" s="217" t="s">
        <v>115</v>
      </c>
      <c r="J36" s="218"/>
      <c r="K36" s="216" t="s">
        <v>116</v>
      </c>
      <c r="L36" s="50" t="s">
        <v>103</v>
      </c>
      <c r="M36" s="83" t="s">
        <v>201</v>
      </c>
      <c r="N36" s="50" t="s">
        <v>103</v>
      </c>
      <c r="O36" s="83" t="s">
        <v>201</v>
      </c>
      <c r="P36" s="44" t="s">
        <v>83</v>
      </c>
      <c r="Q36" s="83" t="s">
        <v>201</v>
      </c>
      <c r="R36" s="53"/>
      <c r="S36" s="83" t="s">
        <v>201</v>
      </c>
      <c r="T36" s="197">
        <v>1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v>9</v>
      </c>
      <c r="C41" s="233"/>
      <c r="D41" s="213"/>
      <c r="E41" s="203">
        <v>2</v>
      </c>
      <c r="F41" s="203">
        <v>3</v>
      </c>
      <c r="G41" s="204"/>
      <c r="H41" s="203" t="s">
        <v>203</v>
      </c>
      <c r="I41" s="217" t="s">
        <v>119</v>
      </c>
      <c r="J41" s="218"/>
      <c r="K41" s="216" t="s">
        <v>120</v>
      </c>
      <c r="L41" s="50" t="s">
        <v>103</v>
      </c>
      <c r="M41" s="83" t="s">
        <v>201</v>
      </c>
      <c r="N41" s="50" t="s">
        <v>103</v>
      </c>
      <c r="O41" s="83"/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1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/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v>10</v>
      </c>
      <c r="C45" s="233"/>
      <c r="D45" s="213"/>
      <c r="E45" s="203">
        <v>2</v>
      </c>
      <c r="F45" s="203">
        <v>3</v>
      </c>
      <c r="G45" s="204"/>
      <c r="H45" s="203" t="s">
        <v>203</v>
      </c>
      <c r="I45" s="217" t="s">
        <v>122</v>
      </c>
      <c r="J45" s="218"/>
      <c r="K45" s="216" t="s">
        <v>123</v>
      </c>
      <c r="L45" s="50" t="s">
        <v>103</v>
      </c>
      <c r="M45" s="83" t="s">
        <v>201</v>
      </c>
      <c r="N45" s="44"/>
      <c r="O45" s="83"/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1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/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v>11</v>
      </c>
      <c r="C49" s="233"/>
      <c r="D49" s="213"/>
      <c r="E49" s="203">
        <v>2</v>
      </c>
      <c r="F49" s="203">
        <v>3</v>
      </c>
      <c r="G49" s="204"/>
      <c r="H49" s="203" t="s">
        <v>203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 t="s">
        <v>201</v>
      </c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5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/>
      <c r="T52" s="198"/>
    </row>
    <row r="53" spans="1:20" ht="14.25" customHeight="1">
      <c r="A53" s="34" t="s">
        <v>110</v>
      </c>
      <c r="B53" s="200">
        <v>12</v>
      </c>
      <c r="C53" s="234"/>
      <c r="D53" s="237"/>
      <c r="E53" s="203">
        <v>2</v>
      </c>
      <c r="F53" s="203">
        <v>3</v>
      </c>
      <c r="G53" s="240"/>
      <c r="H53" s="203" t="s">
        <v>203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/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/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v>13</v>
      </c>
      <c r="C58" s="234"/>
      <c r="D58" s="237"/>
      <c r="E58" s="223">
        <v>2</v>
      </c>
      <c r="F58" s="223">
        <v>3</v>
      </c>
      <c r="G58" s="240"/>
      <c r="H58" s="224" t="s">
        <v>203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/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5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/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5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6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/>
      <c r="T61" s="229"/>
    </row>
    <row r="62" spans="1:20" ht="14.25" customHeight="1">
      <c r="B62" s="200">
        <v>14</v>
      </c>
      <c r="C62" s="234"/>
      <c r="D62" s="237"/>
      <c r="E62" s="203">
        <v>2</v>
      </c>
      <c r="F62" s="203">
        <v>3</v>
      </c>
      <c r="G62" s="240"/>
      <c r="H62" s="203" t="s">
        <v>203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/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/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/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 t="s">
        <v>201</v>
      </c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 t="s">
        <v>201</v>
      </c>
      <c r="N66" s="44"/>
      <c r="O66" s="82" t="s">
        <v>201</v>
      </c>
      <c r="P66" s="44"/>
      <c r="Q66" s="82" t="s">
        <v>201</v>
      </c>
      <c r="R66" s="44"/>
      <c r="S66" s="82" t="s">
        <v>201</v>
      </c>
      <c r="T66" s="199"/>
    </row>
    <row r="67" spans="2:20" ht="14.25" customHeight="1">
      <c r="B67" s="200">
        <v>15</v>
      </c>
      <c r="C67" s="234"/>
      <c r="D67" s="237"/>
      <c r="E67" s="203">
        <v>3</v>
      </c>
      <c r="F67" s="203">
        <v>3</v>
      </c>
      <c r="G67" s="240"/>
      <c r="H67" s="203" t="s">
        <v>204</v>
      </c>
      <c r="I67" s="215" t="s">
        <v>131</v>
      </c>
      <c r="J67" s="207"/>
      <c r="K67" s="216" t="s">
        <v>132</v>
      </c>
      <c r="L67" s="44" t="s">
        <v>91</v>
      </c>
      <c r="M67" s="83"/>
      <c r="N67" s="44" t="s">
        <v>91</v>
      </c>
      <c r="O67" s="83"/>
      <c r="P67" s="44" t="s">
        <v>91</v>
      </c>
      <c r="Q67" s="83"/>
      <c r="R67" s="44"/>
      <c r="S67" s="83" t="s">
        <v>201</v>
      </c>
      <c r="T67" s="197">
        <v>1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 t="s">
        <v>201</v>
      </c>
      <c r="T68" s="199"/>
    </row>
    <row r="69" spans="2:20" ht="14.25" customHeight="1">
      <c r="B69" s="200">
        <v>16</v>
      </c>
      <c r="C69" s="234"/>
      <c r="D69" s="237"/>
      <c r="E69" s="203">
        <v>3</v>
      </c>
      <c r="F69" s="203">
        <v>2</v>
      </c>
      <c r="G69" s="240"/>
      <c r="H69" s="203" t="s">
        <v>203</v>
      </c>
      <c r="I69" s="215" t="s">
        <v>133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 t="s">
        <v>201</v>
      </c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 t="s">
        <v>201</v>
      </c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 t="s">
        <v>9</v>
      </c>
      <c r="N71" s="44" t="s">
        <v>137</v>
      </c>
      <c r="O71" s="83" t="s">
        <v>9</v>
      </c>
      <c r="P71" s="44"/>
      <c r="Q71" s="83" t="s">
        <v>201</v>
      </c>
      <c r="R71" s="44"/>
      <c r="S71" s="83" t="s">
        <v>201</v>
      </c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 t="s">
        <v>201</v>
      </c>
      <c r="T72" s="199"/>
    </row>
    <row r="73" spans="2:20" ht="14.25" customHeight="1">
      <c r="B73" s="176">
        <v>17</v>
      </c>
      <c r="C73" s="234"/>
      <c r="D73" s="237"/>
      <c r="E73" s="179"/>
      <c r="F73" s="179"/>
      <c r="G73" s="240"/>
      <c r="H73" s="179"/>
      <c r="I73" s="182" t="s">
        <v>138</v>
      </c>
      <c r="J73" s="183"/>
      <c r="K73" s="188" t="s">
        <v>5</v>
      </c>
      <c r="L73" s="2" t="s">
        <v>11</v>
      </c>
      <c r="M73" s="92" t="s">
        <v>201</v>
      </c>
      <c r="N73" s="93"/>
      <c r="O73" s="92" t="s">
        <v>201</v>
      </c>
      <c r="P73" s="93" t="s">
        <v>106</v>
      </c>
      <c r="Q73" s="92" t="s">
        <v>201</v>
      </c>
      <c r="R73" s="93" t="s">
        <v>128</v>
      </c>
      <c r="S73" s="92" t="s">
        <v>9</v>
      </c>
      <c r="T73" s="173"/>
    </row>
    <row r="74" spans="2:20" ht="14.25" customHeight="1">
      <c r="B74" s="177"/>
      <c r="C74" s="234"/>
      <c r="D74" s="237"/>
      <c r="E74" s="180"/>
      <c r="F74" s="180"/>
      <c r="G74" s="240"/>
      <c r="H74" s="180"/>
      <c r="I74" s="184"/>
      <c r="J74" s="185"/>
      <c r="K74" s="189"/>
      <c r="L74" s="93" t="s">
        <v>91</v>
      </c>
      <c r="M74" s="92" t="s">
        <v>9</v>
      </c>
      <c r="N74" s="94"/>
      <c r="O74" s="92" t="s">
        <v>201</v>
      </c>
      <c r="P74" s="93" t="s">
        <v>108</v>
      </c>
      <c r="Q74" s="92" t="s">
        <v>201</v>
      </c>
      <c r="R74" s="93"/>
      <c r="S74" s="92" t="s">
        <v>201</v>
      </c>
      <c r="T74" s="174"/>
    </row>
    <row r="75" spans="2:20" ht="14.25" customHeight="1">
      <c r="B75" s="177"/>
      <c r="C75" s="234"/>
      <c r="D75" s="237"/>
      <c r="E75" s="180"/>
      <c r="F75" s="180"/>
      <c r="G75" s="240"/>
      <c r="H75" s="180"/>
      <c r="I75" s="184"/>
      <c r="J75" s="185"/>
      <c r="K75" s="189"/>
      <c r="L75" s="93"/>
      <c r="M75" s="92" t="s">
        <v>201</v>
      </c>
      <c r="N75" s="93"/>
      <c r="O75" s="92" t="s">
        <v>201</v>
      </c>
      <c r="P75" s="93" t="s">
        <v>83</v>
      </c>
      <c r="Q75" s="92" t="s">
        <v>201</v>
      </c>
      <c r="R75" s="93"/>
      <c r="S75" s="92" t="s">
        <v>201</v>
      </c>
      <c r="T75" s="174"/>
    </row>
    <row r="76" spans="2:20" ht="14.25" customHeight="1">
      <c r="B76" s="177"/>
      <c r="C76" s="234"/>
      <c r="D76" s="237"/>
      <c r="E76" s="180"/>
      <c r="F76" s="180"/>
      <c r="G76" s="240"/>
      <c r="H76" s="180"/>
      <c r="I76" s="184"/>
      <c r="J76" s="185"/>
      <c r="K76" s="189"/>
      <c r="L76" s="93"/>
      <c r="M76" s="92" t="s">
        <v>201</v>
      </c>
      <c r="N76" s="93"/>
      <c r="O76" s="92" t="s">
        <v>201</v>
      </c>
      <c r="P76" s="93" t="s">
        <v>84</v>
      </c>
      <c r="Q76" s="92" t="s">
        <v>201</v>
      </c>
      <c r="R76" s="93"/>
      <c r="S76" s="92" t="s">
        <v>201</v>
      </c>
      <c r="T76" s="174"/>
    </row>
    <row r="77" spans="2:20" ht="14.25" customHeight="1">
      <c r="B77" s="177"/>
      <c r="C77" s="234"/>
      <c r="D77" s="237"/>
      <c r="E77" s="180"/>
      <c r="F77" s="180"/>
      <c r="G77" s="240"/>
      <c r="H77" s="180"/>
      <c r="I77" s="184"/>
      <c r="J77" s="185"/>
      <c r="K77" s="189"/>
      <c r="L77" s="93"/>
      <c r="M77" s="92" t="s">
        <v>201</v>
      </c>
      <c r="N77" s="93"/>
      <c r="O77" s="92" t="s">
        <v>201</v>
      </c>
      <c r="P77" s="93" t="s">
        <v>90</v>
      </c>
      <c r="Q77" s="92" t="s">
        <v>201</v>
      </c>
      <c r="R77" s="93"/>
      <c r="S77" s="92" t="s">
        <v>201</v>
      </c>
      <c r="T77" s="174"/>
    </row>
    <row r="78" spans="2:20" ht="14.25" customHeight="1">
      <c r="B78" s="177"/>
      <c r="C78" s="234"/>
      <c r="D78" s="237"/>
      <c r="E78" s="180"/>
      <c r="F78" s="180"/>
      <c r="G78" s="240"/>
      <c r="H78" s="180"/>
      <c r="I78" s="184"/>
      <c r="J78" s="185"/>
      <c r="K78" s="189"/>
      <c r="L78" s="93"/>
      <c r="M78" s="92" t="s">
        <v>201</v>
      </c>
      <c r="N78" s="93"/>
      <c r="O78" s="92" t="s">
        <v>201</v>
      </c>
      <c r="P78" s="95" t="s">
        <v>173</v>
      </c>
      <c r="Q78" s="92" t="s">
        <v>201</v>
      </c>
      <c r="R78" s="93"/>
      <c r="S78" s="92" t="s">
        <v>201</v>
      </c>
      <c r="T78" s="174"/>
    </row>
    <row r="79" spans="2:20" ht="14.25" customHeight="1">
      <c r="B79" s="192"/>
      <c r="C79" s="234"/>
      <c r="D79" s="237"/>
      <c r="E79" s="193"/>
      <c r="F79" s="193"/>
      <c r="G79" s="240"/>
      <c r="H79" s="193"/>
      <c r="I79" s="194"/>
      <c r="J79" s="195"/>
      <c r="K79" s="196"/>
      <c r="L79" s="93"/>
      <c r="M79" s="92"/>
      <c r="N79" s="93"/>
      <c r="O79" s="92" t="s">
        <v>201</v>
      </c>
      <c r="P79" s="93"/>
      <c r="Q79" s="92" t="s">
        <v>201</v>
      </c>
      <c r="R79" s="93"/>
      <c r="S79" s="92" t="s">
        <v>201</v>
      </c>
      <c r="T79" s="191"/>
    </row>
    <row r="80" spans="2:20" ht="14.25" customHeight="1">
      <c r="B80" s="176">
        <v>18</v>
      </c>
      <c r="C80" s="234"/>
      <c r="D80" s="237"/>
      <c r="E80" s="179"/>
      <c r="F80" s="179"/>
      <c r="G80" s="240"/>
      <c r="H80" s="179"/>
      <c r="I80" s="182" t="s">
        <v>139</v>
      </c>
      <c r="J80" s="183"/>
      <c r="K80" s="188" t="s">
        <v>4</v>
      </c>
      <c r="L80" s="93" t="s">
        <v>82</v>
      </c>
      <c r="M80" s="92"/>
      <c r="N80" s="93"/>
      <c r="O80" s="92" t="s">
        <v>201</v>
      </c>
      <c r="P80" s="93" t="s">
        <v>106</v>
      </c>
      <c r="Q80" s="92" t="s">
        <v>201</v>
      </c>
      <c r="R80" s="93" t="s">
        <v>128</v>
      </c>
      <c r="S80" s="92" t="s">
        <v>9</v>
      </c>
      <c r="T80" s="173"/>
    </row>
    <row r="81" spans="2:20" ht="14.25" customHeight="1">
      <c r="B81" s="177"/>
      <c r="C81" s="234"/>
      <c r="D81" s="237"/>
      <c r="E81" s="180"/>
      <c r="F81" s="180"/>
      <c r="G81" s="240"/>
      <c r="H81" s="180"/>
      <c r="I81" s="184"/>
      <c r="J81" s="185"/>
      <c r="K81" s="189"/>
      <c r="L81" s="93" t="s">
        <v>178</v>
      </c>
      <c r="M81" s="92"/>
      <c r="N81" s="94"/>
      <c r="O81" s="92" t="s">
        <v>201</v>
      </c>
      <c r="P81" s="93" t="s">
        <v>108</v>
      </c>
      <c r="Q81" s="92" t="s">
        <v>201</v>
      </c>
      <c r="R81" s="93"/>
      <c r="S81" s="92" t="s">
        <v>201</v>
      </c>
      <c r="T81" s="174"/>
    </row>
    <row r="82" spans="2:20" ht="14.25" customHeight="1">
      <c r="B82" s="177"/>
      <c r="C82" s="234"/>
      <c r="D82" s="237"/>
      <c r="E82" s="180"/>
      <c r="F82" s="180"/>
      <c r="G82" s="240"/>
      <c r="H82" s="180"/>
      <c r="I82" s="184"/>
      <c r="J82" s="185"/>
      <c r="K82" s="189"/>
      <c r="L82" s="93" t="s">
        <v>141</v>
      </c>
      <c r="M82" s="92"/>
      <c r="N82" s="93"/>
      <c r="O82" s="92" t="s">
        <v>201</v>
      </c>
      <c r="P82" s="93" t="s">
        <v>83</v>
      </c>
      <c r="Q82" s="92" t="s">
        <v>201</v>
      </c>
      <c r="R82" s="93"/>
      <c r="S82" s="92" t="s">
        <v>201</v>
      </c>
      <c r="T82" s="174"/>
    </row>
    <row r="83" spans="2:20" ht="14.25" customHeight="1">
      <c r="B83" s="177"/>
      <c r="C83" s="234"/>
      <c r="D83" s="237"/>
      <c r="E83" s="180"/>
      <c r="F83" s="180"/>
      <c r="G83" s="240"/>
      <c r="H83" s="180"/>
      <c r="I83" s="184"/>
      <c r="J83" s="185"/>
      <c r="K83" s="189"/>
      <c r="L83" s="93"/>
      <c r="M83" s="92"/>
      <c r="N83" s="93"/>
      <c r="O83" s="92" t="s">
        <v>201</v>
      </c>
      <c r="P83" s="93" t="s">
        <v>84</v>
      </c>
      <c r="Q83" s="92" t="s">
        <v>201</v>
      </c>
      <c r="R83" s="93"/>
      <c r="S83" s="92" t="s">
        <v>201</v>
      </c>
      <c r="T83" s="174"/>
    </row>
    <row r="84" spans="2:20" ht="14.25" customHeight="1">
      <c r="B84" s="192"/>
      <c r="C84" s="234"/>
      <c r="D84" s="237"/>
      <c r="E84" s="193"/>
      <c r="F84" s="193"/>
      <c r="G84" s="240"/>
      <c r="H84" s="193"/>
      <c r="I84" s="194"/>
      <c r="J84" s="195"/>
      <c r="K84" s="196"/>
      <c r="L84" s="93"/>
      <c r="M84" s="92"/>
      <c r="N84" s="93"/>
      <c r="O84" s="92" t="s">
        <v>201</v>
      </c>
      <c r="P84" s="93"/>
      <c r="Q84" s="92" t="s">
        <v>201</v>
      </c>
      <c r="R84" s="93"/>
      <c r="S84" s="92" t="s">
        <v>201</v>
      </c>
      <c r="T84" s="191"/>
    </row>
    <row r="85" spans="2:20" ht="14.25" customHeight="1">
      <c r="B85" s="176"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 t="s">
        <v>9</v>
      </c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3"/>
      <c r="O86" s="92" t="s">
        <v>201</v>
      </c>
      <c r="P86" s="93" t="s">
        <v>108</v>
      </c>
      <c r="Q86" s="92" t="s">
        <v>201</v>
      </c>
      <c r="R86" s="93"/>
      <c r="S86" s="92" t="s">
        <v>201</v>
      </c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176">
        <v>20</v>
      </c>
      <c r="C90" s="234"/>
      <c r="D90" s="237"/>
      <c r="E90" s="179"/>
      <c r="F90" s="179"/>
      <c r="G90" s="240"/>
      <c r="H90" s="179"/>
      <c r="I90" s="182" t="s">
        <v>145</v>
      </c>
      <c r="J90" s="183"/>
      <c r="K90" s="188" t="s">
        <v>2</v>
      </c>
      <c r="L90" s="93" t="s">
        <v>117</v>
      </c>
      <c r="M90" s="92"/>
      <c r="N90" s="93"/>
      <c r="O90" s="92" t="s">
        <v>201</v>
      </c>
      <c r="P90" s="93"/>
      <c r="Q90" s="92" t="s">
        <v>201</v>
      </c>
      <c r="R90" s="93"/>
      <c r="S90" s="92" t="s">
        <v>201</v>
      </c>
      <c r="T90" s="173"/>
    </row>
    <row r="91" spans="2:20" ht="14.25" customHeight="1">
      <c r="B91" s="177"/>
      <c r="C91" s="234"/>
      <c r="D91" s="237"/>
      <c r="E91" s="180"/>
      <c r="F91" s="180"/>
      <c r="G91" s="240"/>
      <c r="H91" s="180"/>
      <c r="I91" s="184"/>
      <c r="J91" s="185"/>
      <c r="K91" s="189"/>
      <c r="L91" s="93" t="s">
        <v>182</v>
      </c>
      <c r="M91" s="92"/>
      <c r="N91" s="94"/>
      <c r="O91" s="92" t="s">
        <v>201</v>
      </c>
      <c r="P91" s="93"/>
      <c r="Q91" s="92" t="s">
        <v>201</v>
      </c>
      <c r="R91" s="93"/>
      <c r="S91" s="92" t="s">
        <v>201</v>
      </c>
      <c r="T91" s="174"/>
    </row>
    <row r="92" spans="2:20" ht="14.25" customHeight="1">
      <c r="B92" s="177"/>
      <c r="C92" s="234"/>
      <c r="D92" s="237"/>
      <c r="E92" s="180"/>
      <c r="F92" s="180"/>
      <c r="G92" s="240"/>
      <c r="H92" s="180"/>
      <c r="I92" s="184"/>
      <c r="J92" s="185"/>
      <c r="K92" s="189"/>
      <c r="L92" s="93" t="s">
        <v>147</v>
      </c>
      <c r="M92" s="92"/>
      <c r="N92" s="93"/>
      <c r="O92" s="92" t="s">
        <v>201</v>
      </c>
      <c r="P92" s="93"/>
      <c r="Q92" s="92" t="s">
        <v>201</v>
      </c>
      <c r="R92" s="93"/>
      <c r="S92" s="92" t="s">
        <v>201</v>
      </c>
      <c r="T92" s="174"/>
    </row>
    <row r="93" spans="2:20" ht="14.25" customHeight="1">
      <c r="B93" s="177"/>
      <c r="C93" s="234"/>
      <c r="D93" s="237"/>
      <c r="E93" s="180"/>
      <c r="F93" s="180"/>
      <c r="G93" s="240"/>
      <c r="H93" s="180"/>
      <c r="I93" s="184"/>
      <c r="J93" s="185"/>
      <c r="K93" s="189"/>
      <c r="L93" s="96" t="s">
        <v>169</v>
      </c>
      <c r="M93" s="92"/>
      <c r="N93" s="93"/>
      <c r="O93" s="92" t="s">
        <v>201</v>
      </c>
      <c r="P93" s="93"/>
      <c r="Q93" s="92" t="s">
        <v>201</v>
      </c>
      <c r="R93" s="93"/>
      <c r="S93" s="92" t="s">
        <v>201</v>
      </c>
      <c r="T93" s="174"/>
    </row>
    <row r="94" spans="2:20" ht="14.25" customHeight="1">
      <c r="B94" s="192"/>
      <c r="C94" s="234"/>
      <c r="D94" s="237"/>
      <c r="E94" s="193"/>
      <c r="F94" s="193"/>
      <c r="G94" s="240"/>
      <c r="H94" s="193"/>
      <c r="I94" s="194"/>
      <c r="J94" s="195"/>
      <c r="K94" s="196"/>
      <c r="L94" s="93"/>
      <c r="M94" s="92"/>
      <c r="N94" s="93"/>
      <c r="O94" s="92" t="s">
        <v>201</v>
      </c>
      <c r="P94" s="93"/>
      <c r="Q94" s="92" t="s">
        <v>201</v>
      </c>
      <c r="R94" s="93"/>
      <c r="S94" s="92" t="s">
        <v>201</v>
      </c>
      <c r="T94" s="191"/>
    </row>
    <row r="95" spans="2:20" ht="14.25" customHeight="1">
      <c r="B95" s="176">
        <v>21</v>
      </c>
      <c r="C95" s="234"/>
      <c r="D95" s="237"/>
      <c r="E95" s="179"/>
      <c r="F95" s="179"/>
      <c r="G95" s="240"/>
      <c r="H95" s="179"/>
      <c r="I95" s="182" t="s">
        <v>148</v>
      </c>
      <c r="J95" s="183"/>
      <c r="K95" s="188" t="s">
        <v>1</v>
      </c>
      <c r="L95" s="93" t="s">
        <v>117</v>
      </c>
      <c r="M95" s="92"/>
      <c r="N95" s="93"/>
      <c r="O95" s="92" t="s">
        <v>201</v>
      </c>
      <c r="P95" s="93" t="s">
        <v>83</v>
      </c>
      <c r="Q95" s="92" t="s">
        <v>201</v>
      </c>
      <c r="R95" s="93"/>
      <c r="S95" s="92" t="s">
        <v>201</v>
      </c>
      <c r="T95" s="173"/>
    </row>
    <row r="96" spans="2:20" ht="14.25" customHeight="1">
      <c r="B96" s="177"/>
      <c r="C96" s="234"/>
      <c r="D96" s="237"/>
      <c r="E96" s="180"/>
      <c r="F96" s="180"/>
      <c r="G96" s="240"/>
      <c r="H96" s="180"/>
      <c r="I96" s="184"/>
      <c r="J96" s="185"/>
      <c r="K96" s="189"/>
      <c r="L96" s="93" t="s">
        <v>182</v>
      </c>
      <c r="M96" s="92"/>
      <c r="N96" s="93"/>
      <c r="O96" s="92" t="s">
        <v>201</v>
      </c>
      <c r="P96" s="93" t="s">
        <v>84</v>
      </c>
      <c r="Q96" s="92" t="s">
        <v>201</v>
      </c>
      <c r="R96" s="93"/>
      <c r="S96" s="92" t="s">
        <v>201</v>
      </c>
      <c r="T96" s="174"/>
    </row>
    <row r="97" spans="2:20" ht="14.25" customHeight="1">
      <c r="B97" s="177"/>
      <c r="C97" s="234"/>
      <c r="D97" s="237"/>
      <c r="E97" s="180"/>
      <c r="F97" s="180"/>
      <c r="G97" s="240"/>
      <c r="H97" s="180"/>
      <c r="I97" s="184"/>
      <c r="J97" s="185"/>
      <c r="K97" s="189"/>
      <c r="L97" s="93" t="s">
        <v>147</v>
      </c>
      <c r="M97" s="92"/>
      <c r="N97" s="93"/>
      <c r="O97" s="92" t="s">
        <v>201</v>
      </c>
      <c r="P97" s="93"/>
      <c r="Q97" s="92" t="s">
        <v>201</v>
      </c>
      <c r="R97" s="93"/>
      <c r="S97" s="92" t="s">
        <v>201</v>
      </c>
      <c r="T97" s="174"/>
    </row>
    <row r="98" spans="2:20" ht="14.25" customHeight="1">
      <c r="B98" s="177"/>
      <c r="C98" s="234"/>
      <c r="D98" s="237"/>
      <c r="E98" s="180"/>
      <c r="F98" s="180"/>
      <c r="G98" s="240"/>
      <c r="H98" s="180"/>
      <c r="I98" s="184"/>
      <c r="J98" s="185"/>
      <c r="K98" s="189"/>
      <c r="L98" s="96" t="s">
        <v>169</v>
      </c>
      <c r="M98" s="92"/>
      <c r="N98" s="93"/>
      <c r="O98" s="92" t="s">
        <v>201</v>
      </c>
      <c r="P98" s="93"/>
      <c r="Q98" s="92" t="s">
        <v>201</v>
      </c>
      <c r="R98" s="93"/>
      <c r="S98" s="92" t="s">
        <v>201</v>
      </c>
      <c r="T98" s="174"/>
    </row>
    <row r="99" spans="2:20" ht="14.25" customHeight="1">
      <c r="B99" s="192"/>
      <c r="C99" s="234"/>
      <c r="D99" s="237"/>
      <c r="E99" s="193"/>
      <c r="F99" s="193"/>
      <c r="G99" s="240"/>
      <c r="H99" s="193"/>
      <c r="I99" s="194"/>
      <c r="J99" s="195"/>
      <c r="K99" s="196"/>
      <c r="L99" s="93"/>
      <c r="M99" s="92"/>
      <c r="N99" s="93"/>
      <c r="O99" s="92" t="s">
        <v>201</v>
      </c>
      <c r="P99" s="93"/>
      <c r="Q99" s="92" t="s">
        <v>201</v>
      </c>
      <c r="R99" s="93"/>
      <c r="S99" s="92" t="s">
        <v>201</v>
      </c>
      <c r="T99" s="191"/>
    </row>
    <row r="100" spans="2:20" ht="14.25" customHeight="1">
      <c r="B100" s="176">
        <v>22</v>
      </c>
      <c r="C100" s="234"/>
      <c r="D100" s="237"/>
      <c r="E100" s="179"/>
      <c r="F100" s="179"/>
      <c r="G100" s="240"/>
      <c r="H100" s="179"/>
      <c r="I100" s="182" t="s">
        <v>150</v>
      </c>
      <c r="J100" s="183"/>
      <c r="K100" s="188" t="s">
        <v>0</v>
      </c>
      <c r="L100" s="93" t="s">
        <v>152</v>
      </c>
      <c r="M100" s="92"/>
      <c r="N100" s="93"/>
      <c r="O100" s="92" t="s">
        <v>201</v>
      </c>
      <c r="P100" s="93" t="s">
        <v>152</v>
      </c>
      <c r="Q100" s="92" t="s">
        <v>201</v>
      </c>
      <c r="R100" s="93"/>
      <c r="S100" s="92" t="s">
        <v>201</v>
      </c>
      <c r="T100" s="173"/>
    </row>
    <row r="101" spans="2:20" ht="14.25" customHeight="1">
      <c r="B101" s="177"/>
      <c r="C101" s="234"/>
      <c r="D101" s="237"/>
      <c r="E101" s="180"/>
      <c r="F101" s="180"/>
      <c r="G101" s="240"/>
      <c r="H101" s="180"/>
      <c r="I101" s="184"/>
      <c r="J101" s="185"/>
      <c r="K101" s="189"/>
      <c r="L101" s="96" t="s">
        <v>169</v>
      </c>
      <c r="M101" s="92"/>
      <c r="N101" s="93"/>
      <c r="O101" s="92" t="s">
        <v>201</v>
      </c>
      <c r="P101" s="93" t="s">
        <v>83</v>
      </c>
      <c r="Q101" s="92" t="s">
        <v>201</v>
      </c>
      <c r="R101" s="93"/>
      <c r="S101" s="92" t="s">
        <v>201</v>
      </c>
      <c r="T101" s="174"/>
    </row>
    <row r="102" spans="2:20" ht="14.25" customHeight="1">
      <c r="B102" s="177"/>
      <c r="C102" s="234"/>
      <c r="D102" s="237"/>
      <c r="E102" s="180"/>
      <c r="F102" s="180"/>
      <c r="G102" s="240"/>
      <c r="H102" s="180"/>
      <c r="I102" s="184"/>
      <c r="J102" s="185"/>
      <c r="K102" s="189"/>
      <c r="L102" s="93"/>
      <c r="M102" s="92"/>
      <c r="N102" s="93"/>
      <c r="O102" s="92" t="s">
        <v>201</v>
      </c>
      <c r="P102" s="93" t="s">
        <v>84</v>
      </c>
      <c r="Q102" s="92" t="s">
        <v>201</v>
      </c>
      <c r="R102" s="93"/>
      <c r="S102" s="92" t="s">
        <v>201</v>
      </c>
      <c r="T102" s="174"/>
    </row>
    <row r="103" spans="2:20" ht="14.25" customHeight="1" thickBot="1">
      <c r="B103" s="178"/>
      <c r="C103" s="235"/>
      <c r="D103" s="238"/>
      <c r="E103" s="181"/>
      <c r="F103" s="181"/>
      <c r="G103" s="241"/>
      <c r="H103" s="181"/>
      <c r="I103" s="186"/>
      <c r="J103" s="187"/>
      <c r="K103" s="190"/>
      <c r="L103" s="97"/>
      <c r="M103" s="98"/>
      <c r="N103" s="97"/>
      <c r="O103" s="98" t="s">
        <v>201</v>
      </c>
      <c r="P103" s="97"/>
      <c r="Q103" s="98" t="s">
        <v>201</v>
      </c>
      <c r="R103" s="97"/>
      <c r="S103" s="98" t="s">
        <v>201</v>
      </c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 ht="14.25" customHeight="1">
      <c r="F109" s="69"/>
      <c r="G109" s="69"/>
      <c r="H109" s="69"/>
    </row>
    <row r="110" spans="2:20" ht="14.25" customHeight="1">
      <c r="F110" s="69"/>
    </row>
    <row r="111" spans="2:20" ht="14.25" customHeight="1">
      <c r="F111" s="69"/>
    </row>
    <row r="112" spans="2:20" ht="14.25" customHeight="1">
      <c r="F112" s="69"/>
    </row>
    <row r="113" spans="6:6" ht="14.25" customHeight="1">
      <c r="F113" s="69"/>
    </row>
    <row r="114" spans="6:6" ht="14.25" customHeight="1">
      <c r="F114" s="69"/>
    </row>
    <row r="115" spans="6:6" ht="14.25" customHeight="1">
      <c r="F115" s="69"/>
    </row>
    <row r="116" spans="6:6" ht="14.25" customHeight="1">
      <c r="F116" s="69"/>
    </row>
    <row r="117" spans="6:6" ht="14.25" customHeight="1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M7:M103 O7:O103 S7:S103 Q7:Q103" xr:uid="{755E3866-5E41-4B54-84CD-8EED329C2967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04784-41E5-40EB-B581-14FA9FC8E1DC}">
  <sheetPr codeName="Sheet2">
    <pageSetUpPr fitToPage="1"/>
  </sheetPr>
  <dimension ref="A1:T117"/>
  <sheetViews>
    <sheetView showGridLines="0" topLeftCell="A29" zoomScale="50" zoomScaleNormal="5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325" t="s">
        <v>188</v>
      </c>
      <c r="D7" s="236" t="s">
        <v>209</v>
      </c>
      <c r="E7" s="239">
        <v>3</v>
      </c>
      <c r="F7" s="239">
        <v>2</v>
      </c>
      <c r="G7" s="239">
        <v>2</v>
      </c>
      <c r="H7" s="239" t="s">
        <v>207</v>
      </c>
      <c r="I7" s="242" t="s">
        <v>80</v>
      </c>
      <c r="J7" s="243"/>
      <c r="K7" s="244" t="s">
        <v>81</v>
      </c>
      <c r="L7" s="42" t="s">
        <v>82</v>
      </c>
      <c r="M7" s="80" t="s">
        <v>9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126" t="s">
        <v>214</v>
      </c>
      <c r="M12" s="82" t="s">
        <v>9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v>2</v>
      </c>
      <c r="C13" s="233"/>
      <c r="D13" s="213"/>
      <c r="E13" s="203">
        <v>2</v>
      </c>
      <c r="F13" s="203">
        <v>2</v>
      </c>
      <c r="G13" s="204"/>
      <c r="H13" s="203" t="s">
        <v>204</v>
      </c>
      <c r="I13" s="217" t="s">
        <v>87</v>
      </c>
      <c r="J13" s="218"/>
      <c r="K13" s="212" t="s">
        <v>185</v>
      </c>
      <c r="L13" s="1" t="s">
        <v>215</v>
      </c>
      <c r="M13" s="82" t="s">
        <v>9</v>
      </c>
      <c r="N13" s="49"/>
      <c r="O13" s="82" t="s">
        <v>201</v>
      </c>
      <c r="P13" s="44" t="s">
        <v>90</v>
      </c>
      <c r="Q13" s="82" t="s">
        <v>201</v>
      </c>
      <c r="R13" s="49"/>
      <c r="S13" s="82" t="s">
        <v>201</v>
      </c>
      <c r="T13" s="197">
        <v>2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/>
      <c r="N14" s="45"/>
      <c r="O14" s="82" t="s">
        <v>201</v>
      </c>
      <c r="P14" s="44" t="s">
        <v>92</v>
      </c>
      <c r="Q14" s="82" t="s">
        <v>201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v>3</v>
      </c>
      <c r="C16" s="233"/>
      <c r="D16" s="213"/>
      <c r="E16" s="203">
        <v>2</v>
      </c>
      <c r="F16" s="203">
        <v>2</v>
      </c>
      <c r="G16" s="204"/>
      <c r="H16" s="203" t="s">
        <v>204</v>
      </c>
      <c r="I16" s="217" t="s">
        <v>93</v>
      </c>
      <c r="J16" s="218"/>
      <c r="K16" s="216" t="s">
        <v>94</v>
      </c>
      <c r="L16" s="1" t="s">
        <v>14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126" t="s">
        <v>214</v>
      </c>
      <c r="M17" s="82" t="s">
        <v>9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v>4</v>
      </c>
      <c r="C18" s="233"/>
      <c r="D18" s="213"/>
      <c r="E18" s="203">
        <v>1</v>
      </c>
      <c r="F18" s="203">
        <v>3</v>
      </c>
      <c r="G18" s="204"/>
      <c r="H18" s="203" t="s">
        <v>204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1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/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82" t="s">
        <v>201</v>
      </c>
      <c r="N20" s="44"/>
      <c r="O20" s="82"/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v>5</v>
      </c>
      <c r="C21" s="233"/>
      <c r="D21" s="213"/>
      <c r="E21" s="203">
        <v>2</v>
      </c>
      <c r="F21" s="203">
        <v>3</v>
      </c>
      <c r="G21" s="204"/>
      <c r="H21" s="203" t="s">
        <v>207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/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/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/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v>6</v>
      </c>
      <c r="C25" s="233"/>
      <c r="D25" s="213"/>
      <c r="E25" s="203">
        <v>2</v>
      </c>
      <c r="F25" s="203">
        <v>3</v>
      </c>
      <c r="G25" s="204"/>
      <c r="H25" s="203" t="s">
        <v>207</v>
      </c>
      <c r="I25" s="217" t="s">
        <v>101</v>
      </c>
      <c r="J25" s="218"/>
      <c r="K25" s="216" t="s">
        <v>102</v>
      </c>
      <c r="L25" s="50" t="s">
        <v>103</v>
      </c>
      <c r="M25" s="82" t="s">
        <v>201</v>
      </c>
      <c r="N25" s="50" t="s">
        <v>103</v>
      </c>
      <c r="O25" s="82"/>
      <c r="P25" s="44"/>
      <c r="Q25" s="82" t="s">
        <v>201</v>
      </c>
      <c r="R25" s="53"/>
      <c r="S25" s="82" t="s">
        <v>201</v>
      </c>
      <c r="T25" s="197">
        <v>1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v>7</v>
      </c>
      <c r="C30" s="233"/>
      <c r="D30" s="213"/>
      <c r="E30" s="203">
        <v>2</v>
      </c>
      <c r="F30" s="203">
        <v>3</v>
      </c>
      <c r="G30" s="204"/>
      <c r="H30" s="203" t="s">
        <v>207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/>
      <c r="P30" s="44" t="s">
        <v>106</v>
      </c>
      <c r="Q30" s="82" t="s">
        <v>201</v>
      </c>
      <c r="R30" s="53"/>
      <c r="S30" s="82" t="s">
        <v>201</v>
      </c>
      <c r="T30" s="197">
        <v>1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/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/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/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v>8</v>
      </c>
      <c r="C36" s="233"/>
      <c r="D36" s="213"/>
      <c r="E36" s="203">
        <v>2</v>
      </c>
      <c r="F36" s="203">
        <v>3</v>
      </c>
      <c r="G36" s="204"/>
      <c r="H36" s="203" t="s">
        <v>207</v>
      </c>
      <c r="I36" s="217" t="s">
        <v>115</v>
      </c>
      <c r="J36" s="218"/>
      <c r="K36" s="216" t="s">
        <v>116</v>
      </c>
      <c r="L36" s="50" t="s">
        <v>103</v>
      </c>
      <c r="M36" s="83" t="s">
        <v>201</v>
      </c>
      <c r="N36" s="50" t="s">
        <v>103</v>
      </c>
      <c r="O36" s="83" t="s">
        <v>201</v>
      </c>
      <c r="P36" s="44" t="s">
        <v>83</v>
      </c>
      <c r="Q36" s="83" t="s">
        <v>201</v>
      </c>
      <c r="R36" s="53"/>
      <c r="S36" s="83" t="s">
        <v>201</v>
      </c>
      <c r="T36" s="197">
        <v>1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v>9</v>
      </c>
      <c r="C41" s="233"/>
      <c r="D41" s="213"/>
      <c r="E41" s="203">
        <v>2</v>
      </c>
      <c r="F41" s="203">
        <v>3</v>
      </c>
      <c r="G41" s="204"/>
      <c r="H41" s="203" t="s">
        <v>207</v>
      </c>
      <c r="I41" s="217" t="s">
        <v>119</v>
      </c>
      <c r="J41" s="218"/>
      <c r="K41" s="216" t="s">
        <v>120</v>
      </c>
      <c r="L41" s="50" t="s">
        <v>103</v>
      </c>
      <c r="M41" s="83" t="s">
        <v>201</v>
      </c>
      <c r="N41" s="50" t="s">
        <v>103</v>
      </c>
      <c r="O41" s="83"/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1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/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v>10</v>
      </c>
      <c r="C45" s="233"/>
      <c r="D45" s="213"/>
      <c r="E45" s="203">
        <v>2</v>
      </c>
      <c r="F45" s="203">
        <v>3</v>
      </c>
      <c r="G45" s="204"/>
      <c r="H45" s="203" t="s">
        <v>207</v>
      </c>
      <c r="I45" s="217" t="s">
        <v>122</v>
      </c>
      <c r="J45" s="218"/>
      <c r="K45" s="216" t="s">
        <v>123</v>
      </c>
      <c r="L45" s="50" t="s">
        <v>103</v>
      </c>
      <c r="M45" s="83" t="s">
        <v>201</v>
      </c>
      <c r="N45" s="44"/>
      <c r="O45" s="83"/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1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/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v>11</v>
      </c>
      <c r="C49" s="233"/>
      <c r="D49" s="213"/>
      <c r="E49" s="203">
        <v>2</v>
      </c>
      <c r="F49" s="203">
        <v>2</v>
      </c>
      <c r="G49" s="204"/>
      <c r="H49" s="203" t="s">
        <v>204</v>
      </c>
      <c r="I49" s="217" t="s">
        <v>124</v>
      </c>
      <c r="J49" s="218"/>
      <c r="K49" s="216" t="s">
        <v>125</v>
      </c>
      <c r="L49" s="129" t="s">
        <v>216</v>
      </c>
      <c r="M49" s="82" t="s">
        <v>9</v>
      </c>
      <c r="N49" s="129" t="s">
        <v>216</v>
      </c>
      <c r="O49" s="82" t="s">
        <v>9</v>
      </c>
      <c r="P49" s="44" t="s">
        <v>83</v>
      </c>
      <c r="Q49" s="82" t="s">
        <v>201</v>
      </c>
      <c r="R49" s="53"/>
      <c r="S49" s="82" t="s">
        <v>201</v>
      </c>
      <c r="T49" s="197">
        <v>2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 t="s">
        <v>201</v>
      </c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5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/>
      <c r="T52" s="198"/>
    </row>
    <row r="53" spans="1:20" ht="14.25" customHeight="1">
      <c r="A53" s="34" t="s">
        <v>110</v>
      </c>
      <c r="B53" s="200">
        <v>12</v>
      </c>
      <c r="C53" s="234"/>
      <c r="D53" s="237"/>
      <c r="E53" s="203">
        <v>2</v>
      </c>
      <c r="F53" s="203">
        <v>3</v>
      </c>
      <c r="G53" s="240"/>
      <c r="H53" s="203" t="s">
        <v>207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/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/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 t="s">
        <v>201</v>
      </c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 t="s">
        <v>201</v>
      </c>
      <c r="T57" s="199"/>
    </row>
    <row r="58" spans="1:20" ht="14.25" customHeight="1">
      <c r="B58" s="201">
        <v>13</v>
      </c>
      <c r="C58" s="234"/>
      <c r="D58" s="237"/>
      <c r="E58" s="223">
        <v>2</v>
      </c>
      <c r="F58" s="223">
        <v>3</v>
      </c>
      <c r="G58" s="240"/>
      <c r="H58" s="224" t="s">
        <v>207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/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5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/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5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 t="s">
        <v>201</v>
      </c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6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 t="s">
        <v>201</v>
      </c>
      <c r="T61" s="229"/>
    </row>
    <row r="62" spans="1:20" ht="14.25" customHeight="1">
      <c r="B62" s="200">
        <v>14</v>
      </c>
      <c r="C62" s="234"/>
      <c r="D62" s="237"/>
      <c r="E62" s="203">
        <v>2</v>
      </c>
      <c r="F62" s="203">
        <v>3</v>
      </c>
      <c r="G62" s="240"/>
      <c r="H62" s="203" t="s">
        <v>207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/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/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 t="s">
        <v>201</v>
      </c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 t="s">
        <v>201</v>
      </c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 t="s">
        <v>201</v>
      </c>
      <c r="N66" s="44"/>
      <c r="O66" s="82" t="s">
        <v>201</v>
      </c>
      <c r="P66" s="44"/>
      <c r="Q66" s="82" t="s">
        <v>201</v>
      </c>
      <c r="R66" s="44"/>
      <c r="S66" s="82" t="s">
        <v>201</v>
      </c>
      <c r="T66" s="199"/>
    </row>
    <row r="67" spans="2:20" ht="14.25" customHeight="1">
      <c r="B67" s="200">
        <v>15</v>
      </c>
      <c r="C67" s="234"/>
      <c r="D67" s="237"/>
      <c r="E67" s="203">
        <v>2</v>
      </c>
      <c r="F67" s="203">
        <v>2</v>
      </c>
      <c r="G67" s="240"/>
      <c r="H67" s="203" t="s">
        <v>204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 t="s">
        <v>9</v>
      </c>
      <c r="P67" s="44" t="s">
        <v>91</v>
      </c>
      <c r="Q67" s="83" t="s">
        <v>9</v>
      </c>
      <c r="R67" s="44"/>
      <c r="S67" s="83" t="s">
        <v>201</v>
      </c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 t="s">
        <v>201</v>
      </c>
      <c r="T68" s="199"/>
    </row>
    <row r="69" spans="2:20" ht="14.25" customHeight="1">
      <c r="B69" s="200">
        <v>16</v>
      </c>
      <c r="C69" s="234"/>
      <c r="D69" s="237"/>
      <c r="E69" s="203">
        <v>2</v>
      </c>
      <c r="F69" s="203">
        <v>2</v>
      </c>
      <c r="G69" s="240"/>
      <c r="H69" s="203" t="s">
        <v>204</v>
      </c>
      <c r="I69" s="215" t="s">
        <v>133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 t="s">
        <v>201</v>
      </c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 t="s">
        <v>201</v>
      </c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 t="s">
        <v>9</v>
      </c>
      <c r="N71" s="44" t="s">
        <v>137</v>
      </c>
      <c r="O71" s="83" t="s">
        <v>9</v>
      </c>
      <c r="P71" s="44"/>
      <c r="Q71" s="83" t="s">
        <v>201</v>
      </c>
      <c r="R71" s="44"/>
      <c r="S71" s="83" t="s">
        <v>201</v>
      </c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 t="s">
        <v>201</v>
      </c>
      <c r="T72" s="199"/>
    </row>
    <row r="73" spans="2:20" ht="14.25" customHeight="1">
      <c r="B73" s="282">
        <v>17</v>
      </c>
      <c r="C73" s="234"/>
      <c r="D73" s="237"/>
      <c r="E73" s="285">
        <v>2</v>
      </c>
      <c r="F73" s="285">
        <v>2</v>
      </c>
      <c r="G73" s="240"/>
      <c r="H73" s="285" t="s">
        <v>204</v>
      </c>
      <c r="I73" s="288" t="s">
        <v>138</v>
      </c>
      <c r="J73" s="289"/>
      <c r="K73" s="294" t="s">
        <v>5</v>
      </c>
      <c r="L73" s="3" t="s">
        <v>11</v>
      </c>
      <c r="M73" s="128" t="s">
        <v>201</v>
      </c>
      <c r="N73" s="127"/>
      <c r="O73" s="128" t="s">
        <v>201</v>
      </c>
      <c r="P73" s="127" t="s">
        <v>106</v>
      </c>
      <c r="Q73" s="128" t="s">
        <v>201</v>
      </c>
      <c r="R73" s="127" t="s">
        <v>128</v>
      </c>
      <c r="S73" s="128"/>
      <c r="T73" s="279">
        <v>2</v>
      </c>
    </row>
    <row r="74" spans="2:20" ht="14.25" customHeight="1">
      <c r="B74" s="283"/>
      <c r="C74" s="234"/>
      <c r="D74" s="237"/>
      <c r="E74" s="286"/>
      <c r="F74" s="286"/>
      <c r="G74" s="240"/>
      <c r="H74" s="286"/>
      <c r="I74" s="290"/>
      <c r="J74" s="291"/>
      <c r="K74" s="295"/>
      <c r="L74" s="127" t="s">
        <v>91</v>
      </c>
      <c r="M74" s="128"/>
      <c r="N74" s="130"/>
      <c r="O74" s="128" t="s">
        <v>201</v>
      </c>
      <c r="P74" s="127" t="s">
        <v>108</v>
      </c>
      <c r="Q74" s="128" t="s">
        <v>201</v>
      </c>
      <c r="R74" s="127"/>
      <c r="S74" s="128" t="s">
        <v>201</v>
      </c>
      <c r="T74" s="280"/>
    </row>
    <row r="75" spans="2:20" ht="14.25" customHeight="1">
      <c r="B75" s="283"/>
      <c r="C75" s="234"/>
      <c r="D75" s="237"/>
      <c r="E75" s="286"/>
      <c r="F75" s="286"/>
      <c r="G75" s="240"/>
      <c r="H75" s="286"/>
      <c r="I75" s="290"/>
      <c r="J75" s="291"/>
      <c r="K75" s="295"/>
      <c r="L75" s="131" t="s">
        <v>217</v>
      </c>
      <c r="M75" s="128" t="s">
        <v>9</v>
      </c>
      <c r="N75" s="127"/>
      <c r="O75" s="128" t="s">
        <v>201</v>
      </c>
      <c r="P75" s="127" t="s">
        <v>83</v>
      </c>
      <c r="Q75" s="128" t="s">
        <v>201</v>
      </c>
      <c r="R75" s="127"/>
      <c r="S75" s="128" t="s">
        <v>201</v>
      </c>
      <c r="T75" s="280"/>
    </row>
    <row r="76" spans="2:20" ht="14.25" customHeight="1">
      <c r="B76" s="283"/>
      <c r="C76" s="234"/>
      <c r="D76" s="237"/>
      <c r="E76" s="286"/>
      <c r="F76" s="286"/>
      <c r="G76" s="240"/>
      <c r="H76" s="286"/>
      <c r="I76" s="290"/>
      <c r="J76" s="291"/>
      <c r="K76" s="295"/>
      <c r="L76" s="132" t="s">
        <v>218</v>
      </c>
      <c r="M76" s="128" t="s">
        <v>9</v>
      </c>
      <c r="N76" s="127"/>
      <c r="O76" s="128" t="s">
        <v>201</v>
      </c>
      <c r="P76" s="127" t="s">
        <v>84</v>
      </c>
      <c r="Q76" s="128" t="s">
        <v>201</v>
      </c>
      <c r="R76" s="127"/>
      <c r="S76" s="128" t="s">
        <v>201</v>
      </c>
      <c r="T76" s="280"/>
    </row>
    <row r="77" spans="2:20" ht="14.25" customHeight="1">
      <c r="B77" s="283"/>
      <c r="C77" s="234"/>
      <c r="D77" s="237"/>
      <c r="E77" s="286"/>
      <c r="F77" s="286"/>
      <c r="G77" s="240"/>
      <c r="H77" s="286"/>
      <c r="I77" s="290"/>
      <c r="J77" s="291"/>
      <c r="K77" s="295"/>
      <c r="L77" s="127"/>
      <c r="M77" s="128" t="s">
        <v>201</v>
      </c>
      <c r="N77" s="127"/>
      <c r="O77" s="128" t="s">
        <v>201</v>
      </c>
      <c r="P77" s="127" t="s">
        <v>90</v>
      </c>
      <c r="Q77" s="128" t="s">
        <v>201</v>
      </c>
      <c r="R77" s="127"/>
      <c r="S77" s="128" t="s">
        <v>201</v>
      </c>
      <c r="T77" s="280"/>
    </row>
    <row r="78" spans="2:20" ht="14.25" customHeight="1">
      <c r="B78" s="283"/>
      <c r="C78" s="234"/>
      <c r="D78" s="237"/>
      <c r="E78" s="286"/>
      <c r="F78" s="286"/>
      <c r="G78" s="240"/>
      <c r="H78" s="286"/>
      <c r="I78" s="290"/>
      <c r="J78" s="291"/>
      <c r="K78" s="295"/>
      <c r="L78" s="127"/>
      <c r="M78" s="128" t="s">
        <v>201</v>
      </c>
      <c r="N78" s="127"/>
      <c r="O78" s="128" t="s">
        <v>201</v>
      </c>
      <c r="P78" s="133" t="s">
        <v>173</v>
      </c>
      <c r="Q78" s="128" t="s">
        <v>201</v>
      </c>
      <c r="R78" s="127"/>
      <c r="S78" s="128" t="s">
        <v>201</v>
      </c>
      <c r="T78" s="280"/>
    </row>
    <row r="79" spans="2:20" ht="14.25" customHeight="1">
      <c r="B79" s="298"/>
      <c r="C79" s="234"/>
      <c r="D79" s="237"/>
      <c r="E79" s="299"/>
      <c r="F79" s="299"/>
      <c r="G79" s="240"/>
      <c r="H79" s="299"/>
      <c r="I79" s="300"/>
      <c r="J79" s="301"/>
      <c r="K79" s="302"/>
      <c r="L79" s="127"/>
      <c r="M79" s="128"/>
      <c r="N79" s="127"/>
      <c r="O79" s="128" t="s">
        <v>201</v>
      </c>
      <c r="P79" s="127"/>
      <c r="Q79" s="128" t="s">
        <v>201</v>
      </c>
      <c r="R79" s="127"/>
      <c r="S79" s="128" t="s">
        <v>201</v>
      </c>
      <c r="T79" s="297"/>
    </row>
    <row r="80" spans="2:20" ht="14.25" customHeight="1">
      <c r="B80" s="282">
        <v>18</v>
      </c>
      <c r="C80" s="234"/>
      <c r="D80" s="237"/>
      <c r="E80" s="285">
        <v>2</v>
      </c>
      <c r="F80" s="285">
        <v>3</v>
      </c>
      <c r="G80" s="240"/>
      <c r="H80" s="285" t="s">
        <v>207</v>
      </c>
      <c r="I80" s="288" t="s">
        <v>139</v>
      </c>
      <c r="J80" s="289"/>
      <c r="K80" s="294" t="s">
        <v>4</v>
      </c>
      <c r="L80" s="127" t="s">
        <v>82</v>
      </c>
      <c r="M80" s="128"/>
      <c r="N80" s="127"/>
      <c r="O80" s="128" t="s">
        <v>201</v>
      </c>
      <c r="P80" s="127" t="s">
        <v>106</v>
      </c>
      <c r="Q80" s="128" t="s">
        <v>201</v>
      </c>
      <c r="R80" s="127" t="s">
        <v>128</v>
      </c>
      <c r="S80" s="128"/>
      <c r="T80" s="279">
        <v>1</v>
      </c>
    </row>
    <row r="81" spans="2:20" ht="14.25" customHeight="1">
      <c r="B81" s="283"/>
      <c r="C81" s="234"/>
      <c r="D81" s="237"/>
      <c r="E81" s="286"/>
      <c r="F81" s="286"/>
      <c r="G81" s="240"/>
      <c r="H81" s="286"/>
      <c r="I81" s="290"/>
      <c r="J81" s="291"/>
      <c r="K81" s="295"/>
      <c r="L81" s="127" t="s">
        <v>178</v>
      </c>
      <c r="M81" s="128"/>
      <c r="N81" s="130"/>
      <c r="O81" s="128" t="s">
        <v>201</v>
      </c>
      <c r="P81" s="127" t="s">
        <v>108</v>
      </c>
      <c r="Q81" s="128" t="s">
        <v>201</v>
      </c>
      <c r="R81" s="127"/>
      <c r="S81" s="128" t="s">
        <v>201</v>
      </c>
      <c r="T81" s="280"/>
    </row>
    <row r="82" spans="2:20" ht="14.25" customHeight="1">
      <c r="B82" s="283"/>
      <c r="C82" s="234"/>
      <c r="D82" s="237"/>
      <c r="E82" s="286"/>
      <c r="F82" s="286"/>
      <c r="G82" s="240"/>
      <c r="H82" s="286"/>
      <c r="I82" s="290"/>
      <c r="J82" s="291"/>
      <c r="K82" s="295"/>
      <c r="L82" s="127" t="s">
        <v>141</v>
      </c>
      <c r="M82" s="128"/>
      <c r="N82" s="127"/>
      <c r="O82" s="128" t="s">
        <v>201</v>
      </c>
      <c r="P82" s="127" t="s">
        <v>83</v>
      </c>
      <c r="Q82" s="128" t="s">
        <v>201</v>
      </c>
      <c r="R82" s="127"/>
      <c r="S82" s="128" t="s">
        <v>201</v>
      </c>
      <c r="T82" s="280"/>
    </row>
    <row r="83" spans="2:20" ht="14.25" customHeight="1">
      <c r="B83" s="283"/>
      <c r="C83" s="234"/>
      <c r="D83" s="237"/>
      <c r="E83" s="286"/>
      <c r="F83" s="286"/>
      <c r="G83" s="240"/>
      <c r="H83" s="286"/>
      <c r="I83" s="290"/>
      <c r="J83" s="291"/>
      <c r="K83" s="295"/>
      <c r="L83" s="127"/>
      <c r="M83" s="128"/>
      <c r="N83" s="127"/>
      <c r="O83" s="128" t="s">
        <v>201</v>
      </c>
      <c r="P83" s="127" t="s">
        <v>84</v>
      </c>
      <c r="Q83" s="128" t="s">
        <v>201</v>
      </c>
      <c r="R83" s="127"/>
      <c r="S83" s="128" t="s">
        <v>201</v>
      </c>
      <c r="T83" s="280"/>
    </row>
    <row r="84" spans="2:20" ht="14.25" customHeight="1">
      <c r="B84" s="298"/>
      <c r="C84" s="234"/>
      <c r="D84" s="237"/>
      <c r="E84" s="299"/>
      <c r="F84" s="299"/>
      <c r="G84" s="240"/>
      <c r="H84" s="299"/>
      <c r="I84" s="300"/>
      <c r="J84" s="301"/>
      <c r="K84" s="302"/>
      <c r="L84" s="127"/>
      <c r="M84" s="128"/>
      <c r="N84" s="127"/>
      <c r="O84" s="128" t="s">
        <v>201</v>
      </c>
      <c r="P84" s="127"/>
      <c r="Q84" s="128" t="s">
        <v>201</v>
      </c>
      <c r="R84" s="127"/>
      <c r="S84" s="128" t="s">
        <v>201</v>
      </c>
      <c r="T84" s="297"/>
    </row>
    <row r="85" spans="2:20" ht="14.25" customHeight="1">
      <c r="B85" s="282">
        <v>19</v>
      </c>
      <c r="C85" s="234"/>
      <c r="D85" s="237"/>
      <c r="E85" s="285">
        <v>2</v>
      </c>
      <c r="F85" s="285">
        <v>3</v>
      </c>
      <c r="G85" s="240"/>
      <c r="H85" s="285" t="s">
        <v>207</v>
      </c>
      <c r="I85" s="288" t="s">
        <v>142</v>
      </c>
      <c r="J85" s="289"/>
      <c r="K85" s="294" t="s">
        <v>3</v>
      </c>
      <c r="L85" s="127" t="s">
        <v>144</v>
      </c>
      <c r="M85" s="128"/>
      <c r="N85" s="127"/>
      <c r="O85" s="128" t="s">
        <v>201</v>
      </c>
      <c r="P85" s="127" t="s">
        <v>106</v>
      </c>
      <c r="Q85" s="128" t="s">
        <v>201</v>
      </c>
      <c r="R85" s="127" t="s">
        <v>128</v>
      </c>
      <c r="S85" s="128"/>
      <c r="T85" s="279">
        <v>1</v>
      </c>
    </row>
    <row r="86" spans="2:20" ht="14.25" customHeight="1">
      <c r="B86" s="283"/>
      <c r="C86" s="234"/>
      <c r="D86" s="237"/>
      <c r="E86" s="286"/>
      <c r="F86" s="286"/>
      <c r="G86" s="240"/>
      <c r="H86" s="286"/>
      <c r="I86" s="290"/>
      <c r="J86" s="291"/>
      <c r="K86" s="295"/>
      <c r="L86" s="127"/>
      <c r="M86" s="128"/>
      <c r="N86" s="127"/>
      <c r="O86" s="128" t="s">
        <v>201</v>
      </c>
      <c r="P86" s="127" t="s">
        <v>108</v>
      </c>
      <c r="Q86" s="128" t="s">
        <v>201</v>
      </c>
      <c r="R86" s="127"/>
      <c r="S86" s="128" t="s">
        <v>201</v>
      </c>
      <c r="T86" s="280"/>
    </row>
    <row r="87" spans="2:20" ht="14.25" customHeight="1">
      <c r="B87" s="283"/>
      <c r="C87" s="234"/>
      <c r="D87" s="237"/>
      <c r="E87" s="286"/>
      <c r="F87" s="286"/>
      <c r="G87" s="240"/>
      <c r="H87" s="286"/>
      <c r="I87" s="290"/>
      <c r="J87" s="291"/>
      <c r="K87" s="295"/>
      <c r="L87" s="127"/>
      <c r="M87" s="128"/>
      <c r="N87" s="127"/>
      <c r="O87" s="128" t="s">
        <v>201</v>
      </c>
      <c r="P87" s="127" t="s">
        <v>83</v>
      </c>
      <c r="Q87" s="128" t="s">
        <v>201</v>
      </c>
      <c r="R87" s="127"/>
      <c r="S87" s="128" t="s">
        <v>201</v>
      </c>
      <c r="T87" s="280"/>
    </row>
    <row r="88" spans="2:20" ht="14.25" customHeight="1">
      <c r="B88" s="283"/>
      <c r="C88" s="234"/>
      <c r="D88" s="237"/>
      <c r="E88" s="286"/>
      <c r="F88" s="286"/>
      <c r="G88" s="240"/>
      <c r="H88" s="286"/>
      <c r="I88" s="290"/>
      <c r="J88" s="291"/>
      <c r="K88" s="295"/>
      <c r="L88" s="127"/>
      <c r="M88" s="128"/>
      <c r="N88" s="127"/>
      <c r="O88" s="128" t="s">
        <v>201</v>
      </c>
      <c r="P88" s="127" t="s">
        <v>84</v>
      </c>
      <c r="Q88" s="128" t="s">
        <v>201</v>
      </c>
      <c r="R88" s="127"/>
      <c r="S88" s="128" t="s">
        <v>201</v>
      </c>
      <c r="T88" s="280"/>
    </row>
    <row r="89" spans="2:20" ht="14.25" customHeight="1">
      <c r="B89" s="298"/>
      <c r="C89" s="234"/>
      <c r="D89" s="237"/>
      <c r="E89" s="299"/>
      <c r="F89" s="299"/>
      <c r="G89" s="240"/>
      <c r="H89" s="299"/>
      <c r="I89" s="300"/>
      <c r="J89" s="301"/>
      <c r="K89" s="302"/>
      <c r="L89" s="127"/>
      <c r="M89" s="128"/>
      <c r="N89" s="127"/>
      <c r="O89" s="128" t="s">
        <v>201</v>
      </c>
      <c r="P89" s="127"/>
      <c r="Q89" s="128" t="s">
        <v>201</v>
      </c>
      <c r="R89" s="127"/>
      <c r="S89" s="128" t="s">
        <v>201</v>
      </c>
      <c r="T89" s="297"/>
    </row>
    <row r="90" spans="2:20" ht="14.25" customHeight="1">
      <c r="B90" s="282">
        <v>20</v>
      </c>
      <c r="C90" s="234"/>
      <c r="D90" s="237"/>
      <c r="E90" s="285">
        <v>2</v>
      </c>
      <c r="F90" s="285">
        <v>2</v>
      </c>
      <c r="G90" s="240"/>
      <c r="H90" s="285" t="s">
        <v>204</v>
      </c>
      <c r="I90" s="288" t="s">
        <v>145</v>
      </c>
      <c r="J90" s="289"/>
      <c r="K90" s="294" t="s">
        <v>2</v>
      </c>
      <c r="L90" s="127" t="s">
        <v>117</v>
      </c>
      <c r="M90" s="128"/>
      <c r="N90" s="127"/>
      <c r="O90" s="128" t="s">
        <v>201</v>
      </c>
      <c r="P90" s="127"/>
      <c r="Q90" s="128" t="s">
        <v>201</v>
      </c>
      <c r="R90" s="127"/>
      <c r="S90" s="128" t="s">
        <v>201</v>
      </c>
      <c r="T90" s="279">
        <v>2</v>
      </c>
    </row>
    <row r="91" spans="2:20" ht="14.25" customHeight="1">
      <c r="B91" s="283"/>
      <c r="C91" s="234"/>
      <c r="D91" s="237"/>
      <c r="E91" s="286"/>
      <c r="F91" s="286"/>
      <c r="G91" s="240"/>
      <c r="H91" s="286"/>
      <c r="I91" s="290"/>
      <c r="J91" s="291"/>
      <c r="K91" s="295"/>
      <c r="L91" s="127" t="s">
        <v>182</v>
      </c>
      <c r="M91" s="128" t="s">
        <v>9</v>
      </c>
      <c r="N91" s="130"/>
      <c r="O91" s="128" t="s">
        <v>201</v>
      </c>
      <c r="P91" s="127"/>
      <c r="Q91" s="128" t="s">
        <v>201</v>
      </c>
      <c r="R91" s="127"/>
      <c r="S91" s="128" t="s">
        <v>201</v>
      </c>
      <c r="T91" s="280"/>
    </row>
    <row r="92" spans="2:20" ht="14.25" customHeight="1">
      <c r="B92" s="283"/>
      <c r="C92" s="234"/>
      <c r="D92" s="237"/>
      <c r="E92" s="286"/>
      <c r="F92" s="286"/>
      <c r="G92" s="240"/>
      <c r="H92" s="286"/>
      <c r="I92" s="290"/>
      <c r="J92" s="291"/>
      <c r="K92" s="295"/>
      <c r="L92" s="127" t="s">
        <v>147</v>
      </c>
      <c r="M92" s="128"/>
      <c r="N92" s="127"/>
      <c r="O92" s="128" t="s">
        <v>201</v>
      </c>
      <c r="P92" s="127"/>
      <c r="Q92" s="128" t="s">
        <v>201</v>
      </c>
      <c r="R92" s="127"/>
      <c r="S92" s="128" t="s">
        <v>201</v>
      </c>
      <c r="T92" s="280"/>
    </row>
    <row r="93" spans="2:20" ht="14.25" customHeight="1">
      <c r="B93" s="283"/>
      <c r="C93" s="234"/>
      <c r="D93" s="237"/>
      <c r="E93" s="286"/>
      <c r="F93" s="286"/>
      <c r="G93" s="240"/>
      <c r="H93" s="286"/>
      <c r="I93" s="290"/>
      <c r="J93" s="291"/>
      <c r="K93" s="295"/>
      <c r="L93" s="134" t="s">
        <v>169</v>
      </c>
      <c r="M93" s="128"/>
      <c r="N93" s="127"/>
      <c r="O93" s="128" t="s">
        <v>201</v>
      </c>
      <c r="P93" s="127"/>
      <c r="Q93" s="128" t="s">
        <v>201</v>
      </c>
      <c r="R93" s="127"/>
      <c r="S93" s="128" t="s">
        <v>201</v>
      </c>
      <c r="T93" s="280"/>
    </row>
    <row r="94" spans="2:20" ht="14.25" customHeight="1">
      <c r="B94" s="298"/>
      <c r="C94" s="234"/>
      <c r="D94" s="237"/>
      <c r="E94" s="299"/>
      <c r="F94" s="299"/>
      <c r="G94" s="240"/>
      <c r="H94" s="299"/>
      <c r="I94" s="300"/>
      <c r="J94" s="301"/>
      <c r="K94" s="302"/>
      <c r="L94" s="127"/>
      <c r="M94" s="128"/>
      <c r="N94" s="127"/>
      <c r="O94" s="128" t="s">
        <v>201</v>
      </c>
      <c r="P94" s="127"/>
      <c r="Q94" s="128" t="s">
        <v>201</v>
      </c>
      <c r="R94" s="127"/>
      <c r="S94" s="128" t="s">
        <v>201</v>
      </c>
      <c r="T94" s="297"/>
    </row>
    <row r="95" spans="2:20" ht="14.25" customHeight="1">
      <c r="B95" s="282">
        <v>21</v>
      </c>
      <c r="C95" s="234"/>
      <c r="D95" s="237"/>
      <c r="E95" s="285">
        <v>2</v>
      </c>
      <c r="F95" s="285">
        <v>2</v>
      </c>
      <c r="G95" s="240"/>
      <c r="H95" s="285" t="s">
        <v>204</v>
      </c>
      <c r="I95" s="288" t="s">
        <v>148</v>
      </c>
      <c r="J95" s="289"/>
      <c r="K95" s="294" t="s">
        <v>1</v>
      </c>
      <c r="L95" s="127" t="s">
        <v>117</v>
      </c>
      <c r="M95" s="128"/>
      <c r="N95" s="127"/>
      <c r="O95" s="128" t="s">
        <v>201</v>
      </c>
      <c r="P95" s="127" t="s">
        <v>83</v>
      </c>
      <c r="Q95" s="128" t="s">
        <v>201</v>
      </c>
      <c r="R95" s="127"/>
      <c r="S95" s="128" t="s">
        <v>201</v>
      </c>
      <c r="T95" s="279">
        <v>2</v>
      </c>
    </row>
    <row r="96" spans="2:20" ht="14.25" customHeight="1">
      <c r="B96" s="283"/>
      <c r="C96" s="234"/>
      <c r="D96" s="237"/>
      <c r="E96" s="286"/>
      <c r="F96" s="286"/>
      <c r="G96" s="240"/>
      <c r="H96" s="286"/>
      <c r="I96" s="290"/>
      <c r="J96" s="291"/>
      <c r="K96" s="295"/>
      <c r="L96" s="127" t="s">
        <v>182</v>
      </c>
      <c r="M96" s="128" t="s">
        <v>9</v>
      </c>
      <c r="N96" s="127"/>
      <c r="O96" s="128" t="s">
        <v>201</v>
      </c>
      <c r="P96" s="127" t="s">
        <v>84</v>
      </c>
      <c r="Q96" s="128" t="s">
        <v>201</v>
      </c>
      <c r="R96" s="127"/>
      <c r="S96" s="128" t="s">
        <v>201</v>
      </c>
      <c r="T96" s="280"/>
    </row>
    <row r="97" spans="2:20" ht="14.25" customHeight="1">
      <c r="B97" s="283"/>
      <c r="C97" s="234"/>
      <c r="D97" s="237"/>
      <c r="E97" s="286"/>
      <c r="F97" s="286"/>
      <c r="G97" s="240"/>
      <c r="H97" s="286"/>
      <c r="I97" s="290"/>
      <c r="J97" s="291"/>
      <c r="K97" s="295"/>
      <c r="L97" s="127" t="s">
        <v>147</v>
      </c>
      <c r="M97" s="128"/>
      <c r="N97" s="127"/>
      <c r="O97" s="128" t="s">
        <v>201</v>
      </c>
      <c r="P97" s="127"/>
      <c r="Q97" s="128" t="s">
        <v>201</v>
      </c>
      <c r="R97" s="127"/>
      <c r="S97" s="128" t="s">
        <v>201</v>
      </c>
      <c r="T97" s="280"/>
    </row>
    <row r="98" spans="2:20" ht="14.25" customHeight="1">
      <c r="B98" s="283"/>
      <c r="C98" s="234"/>
      <c r="D98" s="237"/>
      <c r="E98" s="286"/>
      <c r="F98" s="286"/>
      <c r="G98" s="240"/>
      <c r="H98" s="286"/>
      <c r="I98" s="290"/>
      <c r="J98" s="291"/>
      <c r="K98" s="295"/>
      <c r="L98" s="134" t="s">
        <v>169</v>
      </c>
      <c r="M98" s="128"/>
      <c r="N98" s="127"/>
      <c r="O98" s="128" t="s">
        <v>201</v>
      </c>
      <c r="P98" s="127"/>
      <c r="Q98" s="128" t="s">
        <v>201</v>
      </c>
      <c r="R98" s="127"/>
      <c r="S98" s="128" t="s">
        <v>201</v>
      </c>
      <c r="T98" s="280"/>
    </row>
    <row r="99" spans="2:20" ht="14.25" customHeight="1">
      <c r="B99" s="298"/>
      <c r="C99" s="234"/>
      <c r="D99" s="237"/>
      <c r="E99" s="299"/>
      <c r="F99" s="299"/>
      <c r="G99" s="240"/>
      <c r="H99" s="299"/>
      <c r="I99" s="300"/>
      <c r="J99" s="301"/>
      <c r="K99" s="302"/>
      <c r="L99" s="127"/>
      <c r="M99" s="128"/>
      <c r="N99" s="127"/>
      <c r="O99" s="128" t="s">
        <v>201</v>
      </c>
      <c r="P99" s="127"/>
      <c r="Q99" s="128" t="s">
        <v>201</v>
      </c>
      <c r="R99" s="127"/>
      <c r="S99" s="128" t="s">
        <v>201</v>
      </c>
      <c r="T99" s="297"/>
    </row>
    <row r="100" spans="2:20" ht="14.25" customHeight="1">
      <c r="B100" s="282">
        <v>22</v>
      </c>
      <c r="C100" s="234"/>
      <c r="D100" s="237"/>
      <c r="E100" s="285">
        <v>3</v>
      </c>
      <c r="F100" s="285">
        <v>2</v>
      </c>
      <c r="G100" s="240"/>
      <c r="H100" s="285" t="s">
        <v>207</v>
      </c>
      <c r="I100" s="288" t="s">
        <v>150</v>
      </c>
      <c r="J100" s="289"/>
      <c r="K100" s="294" t="s">
        <v>0</v>
      </c>
      <c r="L100" s="135" t="s">
        <v>219</v>
      </c>
      <c r="M100" s="128"/>
      <c r="N100" s="127"/>
      <c r="O100" s="128" t="s">
        <v>201</v>
      </c>
      <c r="P100" s="135" t="s">
        <v>219</v>
      </c>
      <c r="Q100" s="128" t="s">
        <v>201</v>
      </c>
      <c r="R100" s="127"/>
      <c r="S100" s="128" t="s">
        <v>201</v>
      </c>
      <c r="T100" s="279">
        <v>2</v>
      </c>
    </row>
    <row r="101" spans="2:20" ht="14.25" customHeight="1">
      <c r="B101" s="283"/>
      <c r="C101" s="234"/>
      <c r="D101" s="237"/>
      <c r="E101" s="286"/>
      <c r="F101" s="286"/>
      <c r="G101" s="240"/>
      <c r="H101" s="286"/>
      <c r="I101" s="290"/>
      <c r="J101" s="291"/>
      <c r="K101" s="295"/>
      <c r="L101" s="134" t="s">
        <v>169</v>
      </c>
      <c r="M101" s="128"/>
      <c r="N101" s="127"/>
      <c r="O101" s="128" t="s">
        <v>201</v>
      </c>
      <c r="P101" s="127" t="s">
        <v>83</v>
      </c>
      <c r="Q101" s="128" t="s">
        <v>201</v>
      </c>
      <c r="R101" s="127"/>
      <c r="S101" s="128" t="s">
        <v>201</v>
      </c>
      <c r="T101" s="280"/>
    </row>
    <row r="102" spans="2:20" ht="14.25" customHeight="1">
      <c r="B102" s="283"/>
      <c r="C102" s="234"/>
      <c r="D102" s="237"/>
      <c r="E102" s="286"/>
      <c r="F102" s="286"/>
      <c r="G102" s="240"/>
      <c r="H102" s="286"/>
      <c r="I102" s="290"/>
      <c r="J102" s="291"/>
      <c r="K102" s="295"/>
      <c r="L102" s="127"/>
      <c r="M102" s="128"/>
      <c r="N102" s="127"/>
      <c r="O102" s="128" t="s">
        <v>201</v>
      </c>
      <c r="P102" s="127" t="s">
        <v>84</v>
      </c>
      <c r="Q102" s="128" t="s">
        <v>201</v>
      </c>
      <c r="R102" s="127"/>
      <c r="S102" s="128" t="s">
        <v>201</v>
      </c>
      <c r="T102" s="280"/>
    </row>
    <row r="103" spans="2:20" ht="14.25" customHeight="1" thickBot="1">
      <c r="B103" s="284"/>
      <c r="C103" s="235"/>
      <c r="D103" s="238"/>
      <c r="E103" s="287"/>
      <c r="F103" s="287"/>
      <c r="G103" s="241"/>
      <c r="H103" s="287"/>
      <c r="I103" s="292"/>
      <c r="J103" s="293"/>
      <c r="K103" s="296"/>
      <c r="L103" s="136"/>
      <c r="M103" s="137"/>
      <c r="N103" s="136"/>
      <c r="O103" s="137" t="s">
        <v>201</v>
      </c>
      <c r="P103" s="136"/>
      <c r="Q103" s="137" t="s">
        <v>201</v>
      </c>
      <c r="R103" s="136"/>
      <c r="S103" s="137" t="s">
        <v>201</v>
      </c>
      <c r="T103" s="281"/>
    </row>
    <row r="104" spans="2:20" ht="8.1" customHeight="1">
      <c r="B104" s="35"/>
      <c r="C104" s="138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Q7:Q103 M7:M103 S7:S103 O7:O103" xr:uid="{7CEEF80B-1B07-4CAD-B64D-409B5E41D208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E2A71-A9CE-4B18-89E8-1F2588063968}">
  <sheetPr codeName="Sheet3">
    <pageSetUpPr fitToPage="1"/>
  </sheetPr>
  <dimension ref="A1:T117"/>
  <sheetViews>
    <sheetView showGridLines="0" topLeftCell="A3" zoomScale="50" zoomScaleNormal="5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232" t="s">
        <v>193</v>
      </c>
      <c r="D7" s="236" t="s">
        <v>210</v>
      </c>
      <c r="E7" s="239">
        <v>2</v>
      </c>
      <c r="F7" s="239">
        <v>2</v>
      </c>
      <c r="G7" s="239">
        <v>1</v>
      </c>
      <c r="H7" s="239" t="s">
        <v>203</v>
      </c>
      <c r="I7" s="242" t="s">
        <v>80</v>
      </c>
      <c r="J7" s="243"/>
      <c r="K7" s="244" t="s">
        <v>81</v>
      </c>
      <c r="L7" s="42" t="s">
        <v>82</v>
      </c>
      <c r="M7" s="80" t="s">
        <v>201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81" t="s">
        <v>201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126" t="s">
        <v>214</v>
      </c>
      <c r="M12" s="82" t="s">
        <v>9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v>2</v>
      </c>
      <c r="C13" s="233"/>
      <c r="D13" s="213"/>
      <c r="E13" s="203">
        <v>2</v>
      </c>
      <c r="F13" s="203">
        <v>2</v>
      </c>
      <c r="G13" s="204"/>
      <c r="H13" s="203" t="s">
        <v>203</v>
      </c>
      <c r="I13" s="217" t="s">
        <v>87</v>
      </c>
      <c r="J13" s="218"/>
      <c r="K13" s="212" t="s">
        <v>185</v>
      </c>
      <c r="L13" s="1" t="s">
        <v>215</v>
      </c>
      <c r="M13" s="82" t="s">
        <v>9</v>
      </c>
      <c r="N13" s="49"/>
      <c r="O13" s="82" t="s">
        <v>201</v>
      </c>
      <c r="P13" s="44" t="s">
        <v>90</v>
      </c>
      <c r="Q13" s="82" t="s">
        <v>201</v>
      </c>
      <c r="R13" s="49"/>
      <c r="S13" s="82" t="s">
        <v>201</v>
      </c>
      <c r="T13" s="197">
        <v>2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/>
      <c r="N14" s="45"/>
      <c r="O14" s="82" t="s">
        <v>201</v>
      </c>
      <c r="P14" s="44" t="s">
        <v>92</v>
      </c>
      <c r="Q14" s="82" t="s">
        <v>201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v>3</v>
      </c>
      <c r="C16" s="233"/>
      <c r="D16" s="213"/>
      <c r="E16" s="203">
        <v>2</v>
      </c>
      <c r="F16" s="203">
        <v>2</v>
      </c>
      <c r="G16" s="204"/>
      <c r="H16" s="203" t="s">
        <v>203</v>
      </c>
      <c r="I16" s="217" t="s">
        <v>93</v>
      </c>
      <c r="J16" s="218"/>
      <c r="K16" s="216" t="s">
        <v>94</v>
      </c>
      <c r="L16" s="1" t="s">
        <v>14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126" t="s">
        <v>214</v>
      </c>
      <c r="M17" s="82" t="s">
        <v>9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v>4</v>
      </c>
      <c r="C18" s="233"/>
      <c r="D18" s="213"/>
      <c r="E18" s="203">
        <v>1</v>
      </c>
      <c r="F18" s="203">
        <v>3</v>
      </c>
      <c r="G18" s="204"/>
      <c r="H18" s="203" t="s">
        <v>205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1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/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82" t="s">
        <v>201</v>
      </c>
      <c r="N20" s="44"/>
      <c r="O20" s="82"/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v>5</v>
      </c>
      <c r="C21" s="233"/>
      <c r="D21" s="213"/>
      <c r="E21" s="203">
        <v>2</v>
      </c>
      <c r="F21" s="203">
        <v>3</v>
      </c>
      <c r="G21" s="204"/>
      <c r="H21" s="203" t="s">
        <v>203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/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/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/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v>6</v>
      </c>
      <c r="C25" s="233"/>
      <c r="D25" s="213"/>
      <c r="E25" s="203">
        <v>2</v>
      </c>
      <c r="F25" s="203">
        <v>3</v>
      </c>
      <c r="G25" s="204"/>
      <c r="H25" s="203" t="s">
        <v>203</v>
      </c>
      <c r="I25" s="217" t="s">
        <v>101</v>
      </c>
      <c r="J25" s="218"/>
      <c r="K25" s="216" t="s">
        <v>102</v>
      </c>
      <c r="L25" s="50" t="s">
        <v>103</v>
      </c>
      <c r="M25" s="82" t="s">
        <v>201</v>
      </c>
      <c r="N25" s="50" t="s">
        <v>103</v>
      </c>
      <c r="O25" s="82"/>
      <c r="P25" s="44"/>
      <c r="Q25" s="82" t="s">
        <v>201</v>
      </c>
      <c r="R25" s="53"/>
      <c r="S25" s="82" t="s">
        <v>201</v>
      </c>
      <c r="T25" s="197">
        <v>1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v>7</v>
      </c>
      <c r="C30" s="233"/>
      <c r="D30" s="213"/>
      <c r="E30" s="203">
        <v>1</v>
      </c>
      <c r="F30" s="203">
        <v>3</v>
      </c>
      <c r="G30" s="204"/>
      <c r="H30" s="203" t="s">
        <v>205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/>
      <c r="P30" s="44" t="s">
        <v>106</v>
      </c>
      <c r="Q30" s="82" t="s">
        <v>201</v>
      </c>
      <c r="R30" s="53"/>
      <c r="S30" s="82" t="s">
        <v>201</v>
      </c>
      <c r="T30" s="197">
        <v>1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/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/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/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v>8</v>
      </c>
      <c r="C36" s="233"/>
      <c r="D36" s="213"/>
      <c r="E36" s="203">
        <v>2</v>
      </c>
      <c r="F36" s="203">
        <v>3</v>
      </c>
      <c r="G36" s="204"/>
      <c r="H36" s="203" t="s">
        <v>203</v>
      </c>
      <c r="I36" s="217" t="s">
        <v>115</v>
      </c>
      <c r="J36" s="218"/>
      <c r="K36" s="216" t="s">
        <v>116</v>
      </c>
      <c r="L36" s="50" t="s">
        <v>103</v>
      </c>
      <c r="M36" s="83" t="s">
        <v>201</v>
      </c>
      <c r="N36" s="50" t="s">
        <v>103</v>
      </c>
      <c r="O36" s="83" t="s">
        <v>201</v>
      </c>
      <c r="P36" s="44" t="s">
        <v>83</v>
      </c>
      <c r="Q36" s="83" t="s">
        <v>201</v>
      </c>
      <c r="R36" s="53"/>
      <c r="S36" s="83" t="s">
        <v>201</v>
      </c>
      <c r="T36" s="197">
        <v>1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v>9</v>
      </c>
      <c r="C41" s="233"/>
      <c r="D41" s="213"/>
      <c r="E41" s="203">
        <v>2</v>
      </c>
      <c r="F41" s="203">
        <v>3</v>
      </c>
      <c r="G41" s="204"/>
      <c r="H41" s="203" t="s">
        <v>203</v>
      </c>
      <c r="I41" s="217" t="s">
        <v>119</v>
      </c>
      <c r="J41" s="218"/>
      <c r="K41" s="216" t="s">
        <v>120</v>
      </c>
      <c r="L41" s="50" t="s">
        <v>103</v>
      </c>
      <c r="M41" s="83" t="s">
        <v>201</v>
      </c>
      <c r="N41" s="50" t="s">
        <v>103</v>
      </c>
      <c r="O41" s="83"/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1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/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v>10</v>
      </c>
      <c r="C45" s="233"/>
      <c r="D45" s="213"/>
      <c r="E45" s="203">
        <v>2</v>
      </c>
      <c r="F45" s="203">
        <v>3</v>
      </c>
      <c r="G45" s="204"/>
      <c r="H45" s="203" t="s">
        <v>203</v>
      </c>
      <c r="I45" s="217" t="s">
        <v>122</v>
      </c>
      <c r="J45" s="218"/>
      <c r="K45" s="216" t="s">
        <v>123</v>
      </c>
      <c r="L45" s="50" t="s">
        <v>103</v>
      </c>
      <c r="M45" s="83" t="s">
        <v>201</v>
      </c>
      <c r="N45" s="44"/>
      <c r="O45" s="83"/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1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/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v>11</v>
      </c>
      <c r="C49" s="233"/>
      <c r="D49" s="213"/>
      <c r="E49" s="203">
        <v>2</v>
      </c>
      <c r="F49" s="203">
        <v>3</v>
      </c>
      <c r="G49" s="204"/>
      <c r="H49" s="203" t="s">
        <v>203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/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5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/>
      <c r="T52" s="198"/>
    </row>
    <row r="53" spans="1:20" ht="14.25" customHeight="1">
      <c r="A53" s="34" t="s">
        <v>110</v>
      </c>
      <c r="B53" s="200">
        <v>12</v>
      </c>
      <c r="C53" s="234"/>
      <c r="D53" s="237"/>
      <c r="E53" s="203">
        <v>2</v>
      </c>
      <c r="F53" s="203">
        <v>3</v>
      </c>
      <c r="G53" s="240"/>
      <c r="H53" s="203" t="s">
        <v>203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/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/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v>13</v>
      </c>
      <c r="C58" s="234"/>
      <c r="D58" s="237"/>
      <c r="E58" s="223">
        <v>2</v>
      </c>
      <c r="F58" s="223">
        <v>3</v>
      </c>
      <c r="G58" s="240"/>
      <c r="H58" s="224" t="s">
        <v>203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/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5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/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5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6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/>
      <c r="T61" s="229"/>
    </row>
    <row r="62" spans="1:20" ht="14.25" customHeight="1">
      <c r="B62" s="200">
        <v>14</v>
      </c>
      <c r="C62" s="234"/>
      <c r="D62" s="237"/>
      <c r="E62" s="203">
        <v>2</v>
      </c>
      <c r="F62" s="203">
        <v>3</v>
      </c>
      <c r="G62" s="240"/>
      <c r="H62" s="203" t="s">
        <v>203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/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/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/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/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/>
      <c r="N66" s="44"/>
      <c r="O66" s="82" t="s">
        <v>201</v>
      </c>
      <c r="P66" s="44"/>
      <c r="Q66" s="82" t="s">
        <v>201</v>
      </c>
      <c r="R66" s="44"/>
      <c r="S66" s="82"/>
      <c r="T66" s="199"/>
    </row>
    <row r="67" spans="2:20" ht="14.25" customHeight="1">
      <c r="B67" s="200">
        <v>15</v>
      </c>
      <c r="C67" s="234"/>
      <c r="D67" s="237"/>
      <c r="E67" s="203">
        <v>2</v>
      </c>
      <c r="F67" s="203">
        <v>3</v>
      </c>
      <c r="G67" s="240"/>
      <c r="H67" s="203" t="s">
        <v>203</v>
      </c>
      <c r="I67" s="215" t="s">
        <v>131</v>
      </c>
      <c r="J67" s="207"/>
      <c r="K67" s="216" t="s">
        <v>132</v>
      </c>
      <c r="L67" s="44" t="s">
        <v>91</v>
      </c>
      <c r="M67" s="83"/>
      <c r="N67" s="44" t="s">
        <v>91</v>
      </c>
      <c r="O67" s="83"/>
      <c r="P67" s="44" t="s">
        <v>91</v>
      </c>
      <c r="Q67" s="83"/>
      <c r="R67" s="44"/>
      <c r="S67" s="83"/>
      <c r="T67" s="197">
        <v>1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/>
      <c r="T68" s="199"/>
    </row>
    <row r="69" spans="2:20" ht="14.25" customHeight="1">
      <c r="B69" s="200">
        <v>16</v>
      </c>
      <c r="C69" s="234"/>
      <c r="D69" s="237"/>
      <c r="E69" s="203">
        <v>2</v>
      </c>
      <c r="F69" s="203">
        <v>2</v>
      </c>
      <c r="G69" s="240"/>
      <c r="H69" s="203" t="s">
        <v>203</v>
      </c>
      <c r="I69" s="215" t="s">
        <v>133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/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/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 t="s">
        <v>9</v>
      </c>
      <c r="N71" s="44" t="s">
        <v>137</v>
      </c>
      <c r="O71" s="83" t="s">
        <v>9</v>
      </c>
      <c r="P71" s="44"/>
      <c r="Q71" s="83" t="s">
        <v>201</v>
      </c>
      <c r="R71" s="44"/>
      <c r="S71" s="83"/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/>
      <c r="T72" s="199"/>
    </row>
    <row r="73" spans="2:20" ht="14.25" customHeight="1">
      <c r="B73" s="176">
        <v>17</v>
      </c>
      <c r="C73" s="234"/>
      <c r="D73" s="237"/>
      <c r="E73" s="179"/>
      <c r="F73" s="179"/>
      <c r="G73" s="240"/>
      <c r="H73" s="179"/>
      <c r="I73" s="182" t="s">
        <v>138</v>
      </c>
      <c r="J73" s="183"/>
      <c r="K73" s="188" t="s">
        <v>5</v>
      </c>
      <c r="L73" s="2" t="s">
        <v>11</v>
      </c>
      <c r="M73" s="92" t="s">
        <v>201</v>
      </c>
      <c r="N73" s="93"/>
      <c r="O73" s="92" t="s">
        <v>201</v>
      </c>
      <c r="P73" s="93" t="s">
        <v>106</v>
      </c>
      <c r="Q73" s="92" t="s">
        <v>201</v>
      </c>
      <c r="R73" s="93" t="s">
        <v>128</v>
      </c>
      <c r="S73" s="92"/>
      <c r="T73" s="173"/>
    </row>
    <row r="74" spans="2:20" ht="14.25" customHeight="1">
      <c r="B74" s="177"/>
      <c r="C74" s="234"/>
      <c r="D74" s="237"/>
      <c r="E74" s="180"/>
      <c r="F74" s="180"/>
      <c r="G74" s="240"/>
      <c r="H74" s="180"/>
      <c r="I74" s="184"/>
      <c r="J74" s="185"/>
      <c r="K74" s="189"/>
      <c r="L74" s="93" t="s">
        <v>91</v>
      </c>
      <c r="M74" s="92"/>
      <c r="N74" s="94"/>
      <c r="O74" s="92" t="s">
        <v>201</v>
      </c>
      <c r="P74" s="93" t="s">
        <v>108</v>
      </c>
      <c r="Q74" s="92" t="s">
        <v>201</v>
      </c>
      <c r="R74" s="93"/>
      <c r="S74" s="92"/>
      <c r="T74" s="174"/>
    </row>
    <row r="75" spans="2:20" ht="14.25" customHeight="1">
      <c r="B75" s="177"/>
      <c r="C75" s="234"/>
      <c r="D75" s="237"/>
      <c r="E75" s="180"/>
      <c r="F75" s="180"/>
      <c r="G75" s="240"/>
      <c r="H75" s="180"/>
      <c r="I75" s="184"/>
      <c r="J75" s="185"/>
      <c r="K75" s="189"/>
      <c r="L75" s="93"/>
      <c r="M75" s="92" t="s">
        <v>201</v>
      </c>
      <c r="N75" s="93"/>
      <c r="O75" s="92" t="s">
        <v>201</v>
      </c>
      <c r="P75" s="93" t="s">
        <v>83</v>
      </c>
      <c r="Q75" s="92" t="s">
        <v>201</v>
      </c>
      <c r="R75" s="93"/>
      <c r="S75" s="92"/>
      <c r="T75" s="174"/>
    </row>
    <row r="76" spans="2:20" ht="14.25" customHeight="1">
      <c r="B76" s="177"/>
      <c r="C76" s="234"/>
      <c r="D76" s="237"/>
      <c r="E76" s="180"/>
      <c r="F76" s="180"/>
      <c r="G76" s="240"/>
      <c r="H76" s="180"/>
      <c r="I76" s="184"/>
      <c r="J76" s="185"/>
      <c r="K76" s="189"/>
      <c r="L76" s="93"/>
      <c r="M76" s="92" t="s">
        <v>201</v>
      </c>
      <c r="N76" s="93"/>
      <c r="O76" s="92" t="s">
        <v>201</v>
      </c>
      <c r="P76" s="93" t="s">
        <v>84</v>
      </c>
      <c r="Q76" s="92" t="s">
        <v>201</v>
      </c>
      <c r="R76" s="93"/>
      <c r="S76" s="92"/>
      <c r="T76" s="174"/>
    </row>
    <row r="77" spans="2:20" ht="14.25" customHeight="1">
      <c r="B77" s="177"/>
      <c r="C77" s="234"/>
      <c r="D77" s="237"/>
      <c r="E77" s="180"/>
      <c r="F77" s="180"/>
      <c r="G77" s="240"/>
      <c r="H77" s="180"/>
      <c r="I77" s="184"/>
      <c r="J77" s="185"/>
      <c r="K77" s="189"/>
      <c r="L77" s="93"/>
      <c r="M77" s="92" t="s">
        <v>201</v>
      </c>
      <c r="N77" s="93"/>
      <c r="O77" s="92" t="s">
        <v>201</v>
      </c>
      <c r="P77" s="93" t="s">
        <v>90</v>
      </c>
      <c r="Q77" s="92" t="s">
        <v>201</v>
      </c>
      <c r="R77" s="93"/>
      <c r="S77" s="92"/>
      <c r="T77" s="174"/>
    </row>
    <row r="78" spans="2:20" ht="14.25" customHeight="1">
      <c r="B78" s="177"/>
      <c r="C78" s="234"/>
      <c r="D78" s="237"/>
      <c r="E78" s="180"/>
      <c r="F78" s="180"/>
      <c r="G78" s="240"/>
      <c r="H78" s="180"/>
      <c r="I78" s="184"/>
      <c r="J78" s="185"/>
      <c r="K78" s="189"/>
      <c r="L78" s="93"/>
      <c r="M78" s="92" t="s">
        <v>201</v>
      </c>
      <c r="N78" s="93"/>
      <c r="O78" s="92" t="s">
        <v>201</v>
      </c>
      <c r="P78" s="95" t="s">
        <v>173</v>
      </c>
      <c r="Q78" s="92" t="s">
        <v>201</v>
      </c>
      <c r="R78" s="93"/>
      <c r="S78" s="92"/>
      <c r="T78" s="174"/>
    </row>
    <row r="79" spans="2:20" ht="14.25" customHeight="1">
      <c r="B79" s="192"/>
      <c r="C79" s="234"/>
      <c r="D79" s="237"/>
      <c r="E79" s="193"/>
      <c r="F79" s="193"/>
      <c r="G79" s="240"/>
      <c r="H79" s="193"/>
      <c r="I79" s="194"/>
      <c r="J79" s="195"/>
      <c r="K79" s="196"/>
      <c r="L79" s="93"/>
      <c r="M79" s="92"/>
      <c r="N79" s="93"/>
      <c r="O79" s="92" t="s">
        <v>201</v>
      </c>
      <c r="P79" s="93"/>
      <c r="Q79" s="92" t="s">
        <v>201</v>
      </c>
      <c r="R79" s="93"/>
      <c r="S79" s="92"/>
      <c r="T79" s="191"/>
    </row>
    <row r="80" spans="2:20" ht="14.25" customHeight="1">
      <c r="B80" s="176">
        <v>18</v>
      </c>
      <c r="C80" s="234"/>
      <c r="D80" s="237"/>
      <c r="E80" s="179"/>
      <c r="F80" s="179"/>
      <c r="G80" s="240"/>
      <c r="H80" s="179"/>
      <c r="I80" s="182" t="s">
        <v>139</v>
      </c>
      <c r="J80" s="183"/>
      <c r="K80" s="188" t="s">
        <v>4</v>
      </c>
      <c r="L80" s="93" t="s">
        <v>82</v>
      </c>
      <c r="M80" s="92"/>
      <c r="N80" s="93"/>
      <c r="O80" s="92" t="s">
        <v>201</v>
      </c>
      <c r="P80" s="93" t="s">
        <v>106</v>
      </c>
      <c r="Q80" s="92" t="s">
        <v>201</v>
      </c>
      <c r="R80" s="93" t="s">
        <v>128</v>
      </c>
      <c r="S80" s="92"/>
      <c r="T80" s="173"/>
    </row>
    <row r="81" spans="2:20" ht="14.25" customHeight="1">
      <c r="B81" s="177"/>
      <c r="C81" s="234"/>
      <c r="D81" s="237"/>
      <c r="E81" s="180"/>
      <c r="F81" s="180"/>
      <c r="G81" s="240"/>
      <c r="H81" s="180"/>
      <c r="I81" s="184"/>
      <c r="J81" s="185"/>
      <c r="K81" s="189"/>
      <c r="L81" s="93" t="s">
        <v>178</v>
      </c>
      <c r="M81" s="92"/>
      <c r="N81" s="94"/>
      <c r="O81" s="92" t="s">
        <v>201</v>
      </c>
      <c r="P81" s="93" t="s">
        <v>108</v>
      </c>
      <c r="Q81" s="92" t="s">
        <v>201</v>
      </c>
      <c r="R81" s="93"/>
      <c r="S81" s="92"/>
      <c r="T81" s="174"/>
    </row>
    <row r="82" spans="2:20" ht="14.25" customHeight="1">
      <c r="B82" s="177"/>
      <c r="C82" s="234"/>
      <c r="D82" s="237"/>
      <c r="E82" s="180"/>
      <c r="F82" s="180"/>
      <c r="G82" s="240"/>
      <c r="H82" s="180"/>
      <c r="I82" s="184"/>
      <c r="J82" s="185"/>
      <c r="K82" s="189"/>
      <c r="L82" s="93" t="s">
        <v>141</v>
      </c>
      <c r="M82" s="92"/>
      <c r="N82" s="93"/>
      <c r="O82" s="92" t="s">
        <v>201</v>
      </c>
      <c r="P82" s="93" t="s">
        <v>83</v>
      </c>
      <c r="Q82" s="92" t="s">
        <v>201</v>
      </c>
      <c r="R82" s="93"/>
      <c r="S82" s="92"/>
      <c r="T82" s="174"/>
    </row>
    <row r="83" spans="2:20" ht="14.25" customHeight="1">
      <c r="B83" s="177"/>
      <c r="C83" s="234"/>
      <c r="D83" s="237"/>
      <c r="E83" s="180"/>
      <c r="F83" s="180"/>
      <c r="G83" s="240"/>
      <c r="H83" s="180"/>
      <c r="I83" s="184"/>
      <c r="J83" s="185"/>
      <c r="K83" s="189"/>
      <c r="L83" s="93"/>
      <c r="M83" s="92"/>
      <c r="N83" s="93"/>
      <c r="O83" s="92" t="s">
        <v>201</v>
      </c>
      <c r="P83" s="93" t="s">
        <v>84</v>
      </c>
      <c r="Q83" s="92" t="s">
        <v>201</v>
      </c>
      <c r="R83" s="93"/>
      <c r="S83" s="92"/>
      <c r="T83" s="174"/>
    </row>
    <row r="84" spans="2:20" ht="14.25" customHeight="1">
      <c r="B84" s="192"/>
      <c r="C84" s="234"/>
      <c r="D84" s="237"/>
      <c r="E84" s="193"/>
      <c r="F84" s="193"/>
      <c r="G84" s="240"/>
      <c r="H84" s="193"/>
      <c r="I84" s="194"/>
      <c r="J84" s="195"/>
      <c r="K84" s="196"/>
      <c r="L84" s="93"/>
      <c r="M84" s="92"/>
      <c r="N84" s="93"/>
      <c r="O84" s="92" t="s">
        <v>201</v>
      </c>
      <c r="P84" s="93"/>
      <c r="Q84" s="92" t="s">
        <v>201</v>
      </c>
      <c r="R84" s="93"/>
      <c r="S84" s="92"/>
      <c r="T84" s="191"/>
    </row>
    <row r="85" spans="2:20" ht="14.25" customHeight="1">
      <c r="B85" s="282">
        <v>19</v>
      </c>
      <c r="C85" s="234"/>
      <c r="D85" s="237"/>
      <c r="E85" s="285">
        <v>2</v>
      </c>
      <c r="F85" s="285">
        <v>3</v>
      </c>
      <c r="G85" s="240"/>
      <c r="H85" s="285" t="s">
        <v>203</v>
      </c>
      <c r="I85" s="288" t="s">
        <v>142</v>
      </c>
      <c r="J85" s="289"/>
      <c r="K85" s="294" t="s">
        <v>3</v>
      </c>
      <c r="L85" s="127" t="s">
        <v>144</v>
      </c>
      <c r="M85" s="128"/>
      <c r="N85" s="127"/>
      <c r="O85" s="128" t="s">
        <v>201</v>
      </c>
      <c r="P85" s="127" t="s">
        <v>106</v>
      </c>
      <c r="Q85" s="128" t="s">
        <v>201</v>
      </c>
      <c r="R85" s="127" t="s">
        <v>128</v>
      </c>
      <c r="S85" s="128"/>
      <c r="T85" s="279">
        <v>1</v>
      </c>
    </row>
    <row r="86" spans="2:20" ht="14.25" customHeight="1">
      <c r="B86" s="283"/>
      <c r="C86" s="234"/>
      <c r="D86" s="237"/>
      <c r="E86" s="286"/>
      <c r="F86" s="286"/>
      <c r="G86" s="240"/>
      <c r="H86" s="286"/>
      <c r="I86" s="290"/>
      <c r="J86" s="291"/>
      <c r="K86" s="295"/>
      <c r="L86" s="127"/>
      <c r="M86" s="128"/>
      <c r="N86" s="127"/>
      <c r="O86" s="128" t="s">
        <v>201</v>
      </c>
      <c r="P86" s="127" t="s">
        <v>108</v>
      </c>
      <c r="Q86" s="128" t="s">
        <v>201</v>
      </c>
      <c r="R86" s="127"/>
      <c r="S86" s="128"/>
      <c r="T86" s="280"/>
    </row>
    <row r="87" spans="2:20" ht="14.25" customHeight="1">
      <c r="B87" s="283"/>
      <c r="C87" s="234"/>
      <c r="D87" s="237"/>
      <c r="E87" s="286"/>
      <c r="F87" s="286"/>
      <c r="G87" s="240"/>
      <c r="H87" s="286"/>
      <c r="I87" s="290"/>
      <c r="J87" s="291"/>
      <c r="K87" s="295"/>
      <c r="L87" s="127"/>
      <c r="M87" s="128"/>
      <c r="N87" s="127"/>
      <c r="O87" s="128" t="s">
        <v>201</v>
      </c>
      <c r="P87" s="127" t="s">
        <v>83</v>
      </c>
      <c r="Q87" s="128" t="s">
        <v>201</v>
      </c>
      <c r="R87" s="127"/>
      <c r="S87" s="128" t="s">
        <v>201</v>
      </c>
      <c r="T87" s="280"/>
    </row>
    <row r="88" spans="2:20" ht="14.25" customHeight="1">
      <c r="B88" s="283"/>
      <c r="C88" s="234"/>
      <c r="D88" s="237"/>
      <c r="E88" s="286"/>
      <c r="F88" s="286"/>
      <c r="G88" s="240"/>
      <c r="H88" s="286"/>
      <c r="I88" s="290"/>
      <c r="J88" s="291"/>
      <c r="K88" s="295"/>
      <c r="L88" s="127"/>
      <c r="M88" s="128"/>
      <c r="N88" s="127"/>
      <c r="O88" s="128" t="s">
        <v>201</v>
      </c>
      <c r="P88" s="127" t="s">
        <v>84</v>
      </c>
      <c r="Q88" s="128" t="s">
        <v>201</v>
      </c>
      <c r="R88" s="127"/>
      <c r="S88" s="128" t="s">
        <v>201</v>
      </c>
      <c r="T88" s="280"/>
    </row>
    <row r="89" spans="2:20" ht="14.25" customHeight="1">
      <c r="B89" s="298"/>
      <c r="C89" s="234"/>
      <c r="D89" s="237"/>
      <c r="E89" s="299"/>
      <c r="F89" s="299"/>
      <c r="G89" s="240"/>
      <c r="H89" s="299"/>
      <c r="I89" s="300"/>
      <c r="J89" s="301"/>
      <c r="K89" s="302"/>
      <c r="L89" s="127"/>
      <c r="M89" s="128"/>
      <c r="N89" s="127"/>
      <c r="O89" s="128" t="s">
        <v>201</v>
      </c>
      <c r="P89" s="127"/>
      <c r="Q89" s="128" t="s">
        <v>201</v>
      </c>
      <c r="R89" s="127"/>
      <c r="S89" s="128" t="s">
        <v>201</v>
      </c>
      <c r="T89" s="297"/>
    </row>
    <row r="90" spans="2:20" ht="14.25" customHeight="1">
      <c r="B90" s="176">
        <v>20</v>
      </c>
      <c r="C90" s="234"/>
      <c r="D90" s="237"/>
      <c r="E90" s="179"/>
      <c r="F90" s="179"/>
      <c r="G90" s="240"/>
      <c r="H90" s="179"/>
      <c r="I90" s="182" t="s">
        <v>145</v>
      </c>
      <c r="J90" s="183"/>
      <c r="K90" s="188" t="s">
        <v>2</v>
      </c>
      <c r="L90" s="93" t="s">
        <v>117</v>
      </c>
      <c r="M90" s="92"/>
      <c r="N90" s="93"/>
      <c r="O90" s="92" t="s">
        <v>201</v>
      </c>
      <c r="P90" s="93"/>
      <c r="Q90" s="92" t="s">
        <v>201</v>
      </c>
      <c r="R90" s="93"/>
      <c r="S90" s="92" t="s">
        <v>201</v>
      </c>
      <c r="T90" s="173"/>
    </row>
    <row r="91" spans="2:20" ht="14.25" customHeight="1">
      <c r="B91" s="177"/>
      <c r="C91" s="234"/>
      <c r="D91" s="237"/>
      <c r="E91" s="180"/>
      <c r="F91" s="180"/>
      <c r="G91" s="240"/>
      <c r="H91" s="180"/>
      <c r="I91" s="184"/>
      <c r="J91" s="185"/>
      <c r="K91" s="189"/>
      <c r="L91" s="93" t="s">
        <v>182</v>
      </c>
      <c r="M91" s="92"/>
      <c r="N91" s="94"/>
      <c r="O91" s="92" t="s">
        <v>201</v>
      </c>
      <c r="P91" s="93"/>
      <c r="Q91" s="92" t="s">
        <v>201</v>
      </c>
      <c r="R91" s="93"/>
      <c r="S91" s="92" t="s">
        <v>201</v>
      </c>
      <c r="T91" s="174"/>
    </row>
    <row r="92" spans="2:20" ht="14.25" customHeight="1">
      <c r="B92" s="177"/>
      <c r="C92" s="234"/>
      <c r="D92" s="237"/>
      <c r="E92" s="180"/>
      <c r="F92" s="180"/>
      <c r="G92" s="240"/>
      <c r="H92" s="180"/>
      <c r="I92" s="184"/>
      <c r="J92" s="185"/>
      <c r="K92" s="189"/>
      <c r="L92" s="93" t="s">
        <v>147</v>
      </c>
      <c r="M92" s="92"/>
      <c r="N92" s="93"/>
      <c r="O92" s="92" t="s">
        <v>201</v>
      </c>
      <c r="P92" s="93"/>
      <c r="Q92" s="92" t="s">
        <v>201</v>
      </c>
      <c r="R92" s="93"/>
      <c r="S92" s="92" t="s">
        <v>201</v>
      </c>
      <c r="T92" s="174"/>
    </row>
    <row r="93" spans="2:20" ht="14.25" customHeight="1">
      <c r="B93" s="177"/>
      <c r="C93" s="234"/>
      <c r="D93" s="237"/>
      <c r="E93" s="180"/>
      <c r="F93" s="180"/>
      <c r="G93" s="240"/>
      <c r="H93" s="180"/>
      <c r="I93" s="184"/>
      <c r="J93" s="185"/>
      <c r="K93" s="189"/>
      <c r="L93" s="96" t="s">
        <v>169</v>
      </c>
      <c r="M93" s="92"/>
      <c r="N93" s="93"/>
      <c r="O93" s="92" t="s">
        <v>201</v>
      </c>
      <c r="P93" s="93"/>
      <c r="Q93" s="92" t="s">
        <v>201</v>
      </c>
      <c r="R93" s="93"/>
      <c r="S93" s="92" t="s">
        <v>201</v>
      </c>
      <c r="T93" s="174"/>
    </row>
    <row r="94" spans="2:20" ht="14.25" customHeight="1">
      <c r="B94" s="192"/>
      <c r="C94" s="234"/>
      <c r="D94" s="237"/>
      <c r="E94" s="193"/>
      <c r="F94" s="193"/>
      <c r="G94" s="240"/>
      <c r="H94" s="193"/>
      <c r="I94" s="194"/>
      <c r="J94" s="195"/>
      <c r="K94" s="196"/>
      <c r="L94" s="93"/>
      <c r="M94" s="92"/>
      <c r="N94" s="93"/>
      <c r="O94" s="92" t="s">
        <v>201</v>
      </c>
      <c r="P94" s="93"/>
      <c r="Q94" s="92" t="s">
        <v>201</v>
      </c>
      <c r="R94" s="93"/>
      <c r="S94" s="92" t="s">
        <v>201</v>
      </c>
      <c r="T94" s="191"/>
    </row>
    <row r="95" spans="2:20" ht="14.25" customHeight="1">
      <c r="B95" s="176">
        <v>21</v>
      </c>
      <c r="C95" s="234"/>
      <c r="D95" s="237"/>
      <c r="E95" s="179"/>
      <c r="F95" s="179"/>
      <c r="G95" s="240"/>
      <c r="H95" s="179"/>
      <c r="I95" s="182" t="s">
        <v>148</v>
      </c>
      <c r="J95" s="183"/>
      <c r="K95" s="188" t="s">
        <v>1</v>
      </c>
      <c r="L95" s="93" t="s">
        <v>117</v>
      </c>
      <c r="M95" s="92"/>
      <c r="N95" s="93"/>
      <c r="O95" s="92" t="s">
        <v>201</v>
      </c>
      <c r="P95" s="93" t="s">
        <v>83</v>
      </c>
      <c r="Q95" s="92" t="s">
        <v>201</v>
      </c>
      <c r="R95" s="93"/>
      <c r="S95" s="92" t="s">
        <v>201</v>
      </c>
      <c r="T95" s="173"/>
    </row>
    <row r="96" spans="2:20" ht="14.25" customHeight="1">
      <c r="B96" s="177"/>
      <c r="C96" s="234"/>
      <c r="D96" s="237"/>
      <c r="E96" s="180"/>
      <c r="F96" s="180"/>
      <c r="G96" s="240"/>
      <c r="H96" s="180"/>
      <c r="I96" s="184"/>
      <c r="J96" s="185"/>
      <c r="K96" s="189"/>
      <c r="L96" s="93" t="s">
        <v>182</v>
      </c>
      <c r="M96" s="92"/>
      <c r="N96" s="93"/>
      <c r="O96" s="92" t="s">
        <v>201</v>
      </c>
      <c r="P96" s="93" t="s">
        <v>84</v>
      </c>
      <c r="Q96" s="92" t="s">
        <v>201</v>
      </c>
      <c r="R96" s="93"/>
      <c r="S96" s="92" t="s">
        <v>201</v>
      </c>
      <c r="T96" s="174"/>
    </row>
    <row r="97" spans="2:20" ht="14.25" customHeight="1">
      <c r="B97" s="177"/>
      <c r="C97" s="234"/>
      <c r="D97" s="237"/>
      <c r="E97" s="180"/>
      <c r="F97" s="180"/>
      <c r="G97" s="240"/>
      <c r="H97" s="180"/>
      <c r="I97" s="184"/>
      <c r="J97" s="185"/>
      <c r="K97" s="189"/>
      <c r="L97" s="93" t="s">
        <v>147</v>
      </c>
      <c r="M97" s="92"/>
      <c r="N97" s="93"/>
      <c r="O97" s="92" t="s">
        <v>201</v>
      </c>
      <c r="P97" s="93"/>
      <c r="Q97" s="92" t="s">
        <v>201</v>
      </c>
      <c r="R97" s="93"/>
      <c r="S97" s="92" t="s">
        <v>201</v>
      </c>
      <c r="T97" s="174"/>
    </row>
    <row r="98" spans="2:20" ht="14.25" customHeight="1">
      <c r="B98" s="177"/>
      <c r="C98" s="234"/>
      <c r="D98" s="237"/>
      <c r="E98" s="180"/>
      <c r="F98" s="180"/>
      <c r="G98" s="240"/>
      <c r="H98" s="180"/>
      <c r="I98" s="184"/>
      <c r="J98" s="185"/>
      <c r="K98" s="189"/>
      <c r="L98" s="96" t="s">
        <v>169</v>
      </c>
      <c r="M98" s="92"/>
      <c r="N98" s="93"/>
      <c r="O98" s="92" t="s">
        <v>201</v>
      </c>
      <c r="P98" s="93"/>
      <c r="Q98" s="92" t="s">
        <v>201</v>
      </c>
      <c r="R98" s="93"/>
      <c r="S98" s="92" t="s">
        <v>201</v>
      </c>
      <c r="T98" s="174"/>
    </row>
    <row r="99" spans="2:20" ht="14.25" customHeight="1">
      <c r="B99" s="192"/>
      <c r="C99" s="234"/>
      <c r="D99" s="237"/>
      <c r="E99" s="193"/>
      <c r="F99" s="193"/>
      <c r="G99" s="240"/>
      <c r="H99" s="193"/>
      <c r="I99" s="194"/>
      <c r="J99" s="195"/>
      <c r="K99" s="196"/>
      <c r="L99" s="93"/>
      <c r="M99" s="92"/>
      <c r="N99" s="93"/>
      <c r="O99" s="92" t="s">
        <v>201</v>
      </c>
      <c r="P99" s="93"/>
      <c r="Q99" s="92" t="s">
        <v>201</v>
      </c>
      <c r="R99" s="93"/>
      <c r="S99" s="92" t="s">
        <v>201</v>
      </c>
      <c r="T99" s="191"/>
    </row>
    <row r="100" spans="2:20" ht="14.25" customHeight="1">
      <c r="B100" s="176">
        <v>22</v>
      </c>
      <c r="C100" s="234"/>
      <c r="D100" s="237"/>
      <c r="E100" s="179"/>
      <c r="F100" s="179"/>
      <c r="G100" s="240"/>
      <c r="H100" s="179"/>
      <c r="I100" s="182" t="s">
        <v>150</v>
      </c>
      <c r="J100" s="183"/>
      <c r="K100" s="188" t="s">
        <v>0</v>
      </c>
      <c r="L100" s="93" t="s">
        <v>152</v>
      </c>
      <c r="M100" s="92"/>
      <c r="N100" s="93"/>
      <c r="O100" s="92" t="s">
        <v>201</v>
      </c>
      <c r="P100" s="93" t="s">
        <v>152</v>
      </c>
      <c r="Q100" s="92" t="s">
        <v>201</v>
      </c>
      <c r="R100" s="93"/>
      <c r="S100" s="92" t="s">
        <v>201</v>
      </c>
      <c r="T100" s="173"/>
    </row>
    <row r="101" spans="2:20" ht="14.25" customHeight="1">
      <c r="B101" s="177"/>
      <c r="C101" s="234"/>
      <c r="D101" s="237"/>
      <c r="E101" s="180"/>
      <c r="F101" s="180"/>
      <c r="G101" s="240"/>
      <c r="H101" s="180"/>
      <c r="I101" s="184"/>
      <c r="J101" s="185"/>
      <c r="K101" s="189"/>
      <c r="L101" s="96" t="s">
        <v>169</v>
      </c>
      <c r="M101" s="92"/>
      <c r="N101" s="93"/>
      <c r="O101" s="92" t="s">
        <v>201</v>
      </c>
      <c r="P101" s="93" t="s">
        <v>83</v>
      </c>
      <c r="Q101" s="92" t="s">
        <v>201</v>
      </c>
      <c r="R101" s="93"/>
      <c r="S101" s="92" t="s">
        <v>201</v>
      </c>
      <c r="T101" s="174"/>
    </row>
    <row r="102" spans="2:20" ht="14.25" customHeight="1">
      <c r="B102" s="177"/>
      <c r="C102" s="234"/>
      <c r="D102" s="237"/>
      <c r="E102" s="180"/>
      <c r="F102" s="180"/>
      <c r="G102" s="240"/>
      <c r="H102" s="180"/>
      <c r="I102" s="184"/>
      <c r="J102" s="185"/>
      <c r="K102" s="189"/>
      <c r="L102" s="93"/>
      <c r="M102" s="92"/>
      <c r="N102" s="93"/>
      <c r="O102" s="92" t="s">
        <v>201</v>
      </c>
      <c r="P102" s="93" t="s">
        <v>84</v>
      </c>
      <c r="Q102" s="92" t="s">
        <v>201</v>
      </c>
      <c r="R102" s="93"/>
      <c r="S102" s="92" t="s">
        <v>201</v>
      </c>
      <c r="T102" s="174"/>
    </row>
    <row r="103" spans="2:20" ht="14.25" customHeight="1" thickBot="1">
      <c r="B103" s="178"/>
      <c r="C103" s="235"/>
      <c r="D103" s="238"/>
      <c r="E103" s="181"/>
      <c r="F103" s="181"/>
      <c r="G103" s="241"/>
      <c r="H103" s="181"/>
      <c r="I103" s="186"/>
      <c r="J103" s="187"/>
      <c r="K103" s="190"/>
      <c r="L103" s="97"/>
      <c r="M103" s="98"/>
      <c r="N103" s="97"/>
      <c r="O103" s="98" t="s">
        <v>201</v>
      </c>
      <c r="P103" s="97"/>
      <c r="Q103" s="98" t="s">
        <v>201</v>
      </c>
      <c r="R103" s="97"/>
      <c r="S103" s="98" t="s">
        <v>201</v>
      </c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Q7:Q103 O7:O103 S7:S103 M7:M103" xr:uid="{0D472AC8-9750-454C-9BB0-84E1623EF950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9D6F6-2DCA-4B68-9506-DF1A1A831CD2}">
  <sheetPr codeName="Sheet6">
    <pageSetUpPr fitToPage="1"/>
  </sheetPr>
  <dimension ref="A1:T117"/>
  <sheetViews>
    <sheetView showGridLines="0" zoomScaleNormal="10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326" t="s">
        <v>167</v>
      </c>
      <c r="D7" s="236" t="s">
        <v>174</v>
      </c>
      <c r="E7" s="239">
        <v>3</v>
      </c>
      <c r="F7" s="239">
        <v>2</v>
      </c>
      <c r="G7" s="239">
        <v>1</v>
      </c>
      <c r="H7" s="239" t="s">
        <v>203</v>
      </c>
      <c r="I7" s="242" t="s">
        <v>80</v>
      </c>
      <c r="J7" s="243"/>
      <c r="K7" s="244" t="s">
        <v>81</v>
      </c>
      <c r="L7" s="42" t="s">
        <v>82</v>
      </c>
      <c r="M7" s="75"/>
      <c r="N7" s="43"/>
      <c r="O7" s="75"/>
      <c r="P7" s="42" t="s">
        <v>178</v>
      </c>
      <c r="Q7" s="75"/>
      <c r="R7" s="43"/>
      <c r="S7" s="77"/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67" t="s">
        <v>9</v>
      </c>
      <c r="N8" s="45"/>
      <c r="O8" s="67"/>
      <c r="P8" s="44" t="s">
        <v>83</v>
      </c>
      <c r="Q8" s="67"/>
      <c r="R8" s="45"/>
      <c r="S8" s="78"/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67"/>
      <c r="N9" s="45"/>
      <c r="O9" s="67"/>
      <c r="P9" s="44" t="s">
        <v>84</v>
      </c>
      <c r="Q9" s="67"/>
      <c r="R9" s="45"/>
      <c r="S9" s="78"/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44" t="s">
        <v>85</v>
      </c>
      <c r="M10" s="67" t="s">
        <v>9</v>
      </c>
      <c r="N10" s="45"/>
      <c r="O10" s="67"/>
      <c r="P10" s="44"/>
      <c r="Q10" s="67"/>
      <c r="R10" s="45"/>
      <c r="S10" s="78"/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67"/>
      <c r="N11" s="44"/>
      <c r="O11" s="67"/>
      <c r="P11" s="44"/>
      <c r="Q11" s="67"/>
      <c r="R11" s="44"/>
      <c r="S11" s="67"/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46"/>
      <c r="M12" s="76"/>
      <c r="N12" s="47"/>
      <c r="O12" s="76"/>
      <c r="P12" s="46"/>
      <c r="Q12" s="76"/>
      <c r="R12" s="48"/>
      <c r="S12" s="79"/>
      <c r="T12" s="199"/>
    </row>
    <row r="13" spans="2:20" ht="14.25" customHeight="1">
      <c r="B13" s="200">
        <f>1+B7</f>
        <v>2</v>
      </c>
      <c r="C13" s="233"/>
      <c r="D13" s="213"/>
      <c r="E13" s="203">
        <v>2</v>
      </c>
      <c r="F13" s="203">
        <v>2</v>
      </c>
      <c r="G13" s="204"/>
      <c r="H13" s="203" t="s">
        <v>203</v>
      </c>
      <c r="I13" s="217" t="s">
        <v>87</v>
      </c>
      <c r="J13" s="218"/>
      <c r="K13" s="216" t="s">
        <v>88</v>
      </c>
      <c r="L13" s="74" t="s">
        <v>162</v>
      </c>
      <c r="M13" s="67" t="s">
        <v>9</v>
      </c>
      <c r="N13" s="49"/>
      <c r="O13" s="67"/>
      <c r="P13" s="44" t="s">
        <v>90</v>
      </c>
      <c r="Q13" s="67"/>
      <c r="R13" s="49"/>
      <c r="S13" s="78"/>
      <c r="T13" s="197">
        <v>2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67" t="s">
        <v>9</v>
      </c>
      <c r="N14" s="45"/>
      <c r="O14" s="67"/>
      <c r="P14" s="44" t="s">
        <v>92</v>
      </c>
      <c r="Q14" s="67"/>
      <c r="R14" s="45"/>
      <c r="S14" s="78"/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67"/>
      <c r="N15" s="45"/>
      <c r="O15" s="67"/>
      <c r="P15" s="50"/>
      <c r="Q15" s="67"/>
      <c r="R15" s="45"/>
      <c r="S15" s="78"/>
      <c r="T15" s="199"/>
    </row>
    <row r="16" spans="2:20" ht="14.25" customHeight="1">
      <c r="B16" s="200">
        <f>1+B13</f>
        <v>3</v>
      </c>
      <c r="C16" s="233"/>
      <c r="D16" s="213"/>
      <c r="E16" s="203">
        <v>2</v>
      </c>
      <c r="F16" s="203">
        <v>2</v>
      </c>
      <c r="G16" s="204"/>
      <c r="H16" s="203" t="s">
        <v>203</v>
      </c>
      <c r="I16" s="217" t="s">
        <v>93</v>
      </c>
      <c r="J16" s="218"/>
      <c r="K16" s="216" t="s">
        <v>94</v>
      </c>
      <c r="L16" s="44" t="s">
        <v>95</v>
      </c>
      <c r="M16" s="67" t="s">
        <v>9</v>
      </c>
      <c r="N16" s="51"/>
      <c r="O16" s="67"/>
      <c r="P16" s="44"/>
      <c r="Q16" s="67"/>
      <c r="R16" s="44"/>
      <c r="S16" s="78"/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44"/>
      <c r="M17" s="67"/>
      <c r="N17" s="44"/>
      <c r="O17" s="67"/>
      <c r="P17" s="44"/>
      <c r="Q17" s="67"/>
      <c r="R17" s="44"/>
      <c r="S17" s="78"/>
      <c r="T17" s="199"/>
    </row>
    <row r="18" spans="1:20" ht="14.25" customHeight="1">
      <c r="B18" s="200">
        <f>1+B16</f>
        <v>4</v>
      </c>
      <c r="C18" s="233"/>
      <c r="D18" s="213"/>
      <c r="E18" s="203">
        <v>3</v>
      </c>
      <c r="F18" s="203">
        <v>2</v>
      </c>
      <c r="G18" s="204"/>
      <c r="H18" s="203" t="s">
        <v>203</v>
      </c>
      <c r="I18" s="217" t="s">
        <v>96</v>
      </c>
      <c r="J18" s="218"/>
      <c r="K18" s="216" t="s">
        <v>97</v>
      </c>
      <c r="L18" s="44" t="s">
        <v>179</v>
      </c>
      <c r="M18" s="67" t="s">
        <v>9</v>
      </c>
      <c r="N18" s="44"/>
      <c r="O18" s="67"/>
      <c r="P18" s="44"/>
      <c r="Q18" s="67"/>
      <c r="R18" s="44"/>
      <c r="S18" s="67"/>
      <c r="T18" s="197">
        <v>2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67" t="s">
        <v>9</v>
      </c>
      <c r="N19" s="44"/>
      <c r="O19" s="67"/>
      <c r="P19" s="44"/>
      <c r="Q19" s="67"/>
      <c r="R19" s="44"/>
      <c r="S19" s="67"/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67"/>
      <c r="N20" s="44"/>
      <c r="O20" s="67"/>
      <c r="P20" s="44"/>
      <c r="Q20" s="67"/>
      <c r="R20" s="44"/>
      <c r="S20" s="67"/>
      <c r="T20" s="199"/>
    </row>
    <row r="21" spans="1:20" ht="14.25" customHeight="1">
      <c r="B21" s="200">
        <f>1+B18</f>
        <v>5</v>
      </c>
      <c r="C21" s="233"/>
      <c r="D21" s="213"/>
      <c r="E21" s="203">
        <v>3</v>
      </c>
      <c r="F21" s="203">
        <v>2</v>
      </c>
      <c r="G21" s="204"/>
      <c r="H21" s="203" t="s">
        <v>203</v>
      </c>
      <c r="I21" s="230" t="s">
        <v>21</v>
      </c>
      <c r="J21" s="328"/>
      <c r="K21" s="216" t="s">
        <v>99</v>
      </c>
      <c r="L21" s="44" t="s">
        <v>100</v>
      </c>
      <c r="M21" s="67" t="s">
        <v>9</v>
      </c>
      <c r="N21" s="44" t="s">
        <v>100</v>
      </c>
      <c r="O21" s="67" t="s">
        <v>9</v>
      </c>
      <c r="P21" s="44" t="s">
        <v>100</v>
      </c>
      <c r="Q21" s="67" t="s">
        <v>9</v>
      </c>
      <c r="R21" s="44"/>
      <c r="S21" s="67"/>
      <c r="T21" s="197">
        <v>2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329"/>
      <c r="J22" s="330"/>
      <c r="K22" s="213"/>
      <c r="L22" s="44"/>
      <c r="M22" s="67"/>
      <c r="N22" s="44"/>
      <c r="O22" s="67"/>
      <c r="P22" s="44" t="s">
        <v>83</v>
      </c>
      <c r="Q22" s="67"/>
      <c r="R22" s="44"/>
      <c r="S22" s="67"/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329"/>
      <c r="J23" s="330"/>
      <c r="K23" s="213"/>
      <c r="L23" s="44"/>
      <c r="M23" s="67"/>
      <c r="N23" s="44"/>
      <c r="O23" s="67"/>
      <c r="P23" s="44" t="s">
        <v>84</v>
      </c>
      <c r="Q23" s="67"/>
      <c r="R23" s="44"/>
      <c r="S23" s="67"/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331"/>
      <c r="J24" s="332"/>
      <c r="K24" s="214"/>
      <c r="L24" s="52"/>
      <c r="M24" s="67"/>
      <c r="N24" s="44"/>
      <c r="O24" s="67"/>
      <c r="P24" s="44"/>
      <c r="Q24" s="67"/>
      <c r="R24" s="44"/>
      <c r="S24" s="67"/>
      <c r="T24" s="199"/>
    </row>
    <row r="25" spans="1:20" ht="14.25" customHeight="1">
      <c r="B25" s="200">
        <f>1+B21</f>
        <v>6</v>
      </c>
      <c r="C25" s="233"/>
      <c r="D25" s="213"/>
      <c r="E25" s="203">
        <v>3</v>
      </c>
      <c r="F25" s="203">
        <v>3</v>
      </c>
      <c r="G25" s="204"/>
      <c r="H25" s="203" t="s">
        <v>204</v>
      </c>
      <c r="I25" s="217" t="s">
        <v>101</v>
      </c>
      <c r="J25" s="218"/>
      <c r="K25" s="216" t="s">
        <v>102</v>
      </c>
      <c r="L25" s="50" t="s">
        <v>103</v>
      </c>
      <c r="M25" s="67"/>
      <c r="N25" s="50" t="s">
        <v>103</v>
      </c>
      <c r="O25" s="67"/>
      <c r="P25" s="44"/>
      <c r="Q25" s="67"/>
      <c r="R25" s="53"/>
      <c r="S25" s="67"/>
      <c r="T25" s="197">
        <v>1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67"/>
      <c r="N26" s="50" t="s">
        <v>105</v>
      </c>
      <c r="O26" s="67"/>
      <c r="P26" s="44" t="s">
        <v>106</v>
      </c>
      <c r="Q26" s="67"/>
      <c r="R26" s="53"/>
      <c r="S26" s="67"/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67"/>
      <c r="N27" s="50" t="s">
        <v>107</v>
      </c>
      <c r="O27" s="67"/>
      <c r="P27" s="44" t="s">
        <v>108</v>
      </c>
      <c r="Q27" s="67"/>
      <c r="R27" s="53"/>
      <c r="S27" s="67"/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67"/>
      <c r="N28" s="50" t="s">
        <v>109</v>
      </c>
      <c r="O28" s="67"/>
      <c r="P28" s="44" t="s">
        <v>83</v>
      </c>
      <c r="Q28" s="67"/>
      <c r="R28" s="53"/>
      <c r="S28" s="67"/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67"/>
      <c r="N29" s="54"/>
      <c r="O29" s="67"/>
      <c r="P29" s="53"/>
      <c r="Q29" s="67"/>
      <c r="R29" s="53"/>
      <c r="S29" s="67"/>
      <c r="T29" s="199"/>
    </row>
    <row r="30" spans="1:20" ht="14.25" customHeight="1">
      <c r="A30" s="34" t="s">
        <v>110</v>
      </c>
      <c r="B30" s="200">
        <f>1+B25</f>
        <v>7</v>
      </c>
      <c r="C30" s="233"/>
      <c r="D30" s="213"/>
      <c r="E30" s="203">
        <v>3</v>
      </c>
      <c r="F30" s="203">
        <v>2</v>
      </c>
      <c r="G30" s="204"/>
      <c r="H30" s="203" t="s">
        <v>203</v>
      </c>
      <c r="I30" s="217" t="s">
        <v>111</v>
      </c>
      <c r="J30" s="218"/>
      <c r="K30" s="216" t="s">
        <v>112</v>
      </c>
      <c r="L30" s="50" t="s">
        <v>113</v>
      </c>
      <c r="M30" s="67" t="s">
        <v>9</v>
      </c>
      <c r="N30" s="44"/>
      <c r="O30" s="67"/>
      <c r="P30" s="44" t="s">
        <v>106</v>
      </c>
      <c r="Q30" s="67"/>
      <c r="R30" s="53"/>
      <c r="S30" s="67"/>
      <c r="T30" s="197">
        <v>2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67"/>
      <c r="N31" s="55"/>
      <c r="O31" s="67"/>
      <c r="P31" s="44" t="s">
        <v>108</v>
      </c>
      <c r="Q31" s="67"/>
      <c r="R31" s="53"/>
      <c r="S31" s="67"/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67" t="s">
        <v>9</v>
      </c>
      <c r="N32" s="55"/>
      <c r="O32" s="67"/>
      <c r="P32" s="44" t="s">
        <v>83</v>
      </c>
      <c r="Q32" s="67"/>
      <c r="R32" s="53"/>
      <c r="S32" s="67"/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67"/>
      <c r="N33" s="55"/>
      <c r="O33" s="67"/>
      <c r="P33" s="44" t="s">
        <v>84</v>
      </c>
      <c r="Q33" s="67"/>
      <c r="R33" s="53"/>
      <c r="S33" s="67"/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76"/>
      <c r="N34" s="47"/>
      <c r="O34" s="76"/>
      <c r="P34" s="46"/>
      <c r="Q34" s="76"/>
      <c r="R34" s="48"/>
      <c r="S34" s="79"/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67"/>
      <c r="N35" s="55"/>
      <c r="O35" s="67"/>
      <c r="P35" s="44"/>
      <c r="Q35" s="67"/>
      <c r="R35" s="53"/>
      <c r="S35" s="67"/>
      <c r="T35" s="199"/>
    </row>
    <row r="36" spans="1:20" ht="14.25" customHeight="1">
      <c r="A36" s="34" t="s">
        <v>110</v>
      </c>
      <c r="B36" s="200">
        <f>1+B30</f>
        <v>8</v>
      </c>
      <c r="C36" s="233"/>
      <c r="D36" s="213"/>
      <c r="E36" s="203">
        <v>3</v>
      </c>
      <c r="F36" s="203">
        <v>3</v>
      </c>
      <c r="G36" s="204"/>
      <c r="H36" s="203" t="s">
        <v>204</v>
      </c>
      <c r="I36" s="217" t="s">
        <v>115</v>
      </c>
      <c r="J36" s="218"/>
      <c r="K36" s="216" t="s">
        <v>116</v>
      </c>
      <c r="L36" s="50" t="s">
        <v>103</v>
      </c>
      <c r="M36" s="67"/>
      <c r="N36" s="50" t="s">
        <v>103</v>
      </c>
      <c r="O36" s="67"/>
      <c r="P36" s="44" t="s">
        <v>83</v>
      </c>
      <c r="Q36" s="67"/>
      <c r="R36" s="53"/>
      <c r="S36" s="67"/>
      <c r="T36" s="197">
        <v>1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67"/>
      <c r="N37" s="50" t="s">
        <v>105</v>
      </c>
      <c r="O37" s="67"/>
      <c r="P37" s="44" t="s">
        <v>84</v>
      </c>
      <c r="Q37" s="67"/>
      <c r="R37" s="53"/>
      <c r="S37" s="67"/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67"/>
      <c r="N38" s="50" t="s">
        <v>117</v>
      </c>
      <c r="O38" s="67"/>
      <c r="P38" s="44"/>
      <c r="Q38" s="67"/>
      <c r="R38" s="53"/>
      <c r="S38" s="67"/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67"/>
      <c r="N39" s="50" t="s">
        <v>118</v>
      </c>
      <c r="O39" s="67"/>
      <c r="P39" s="44"/>
      <c r="Q39" s="67"/>
      <c r="R39" s="53"/>
      <c r="S39" s="67"/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67"/>
      <c r="N40" s="55"/>
      <c r="O40" s="67"/>
      <c r="P40" s="53"/>
      <c r="Q40" s="67"/>
      <c r="R40" s="53"/>
      <c r="S40" s="67"/>
      <c r="T40" s="199"/>
    </row>
    <row r="41" spans="1:20" ht="14.25" customHeight="1">
      <c r="A41" s="34" t="s">
        <v>110</v>
      </c>
      <c r="B41" s="200">
        <f>1+B36</f>
        <v>9</v>
      </c>
      <c r="C41" s="233"/>
      <c r="D41" s="213"/>
      <c r="E41" s="203">
        <v>2</v>
      </c>
      <c r="F41" s="203">
        <v>3</v>
      </c>
      <c r="G41" s="204"/>
      <c r="H41" s="203" t="s">
        <v>203</v>
      </c>
      <c r="I41" s="217" t="s">
        <v>119</v>
      </c>
      <c r="J41" s="218"/>
      <c r="K41" s="216" t="s">
        <v>120</v>
      </c>
      <c r="L41" s="50" t="s">
        <v>103</v>
      </c>
      <c r="M41" s="67"/>
      <c r="N41" s="50" t="s">
        <v>103</v>
      </c>
      <c r="O41" s="67"/>
      <c r="P41" s="44" t="s">
        <v>106</v>
      </c>
      <c r="Q41" s="67"/>
      <c r="R41" s="53" t="s">
        <v>121</v>
      </c>
      <c r="S41" s="67"/>
      <c r="T41" s="197">
        <v>1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67"/>
      <c r="N42" s="50" t="s">
        <v>105</v>
      </c>
      <c r="O42" s="67"/>
      <c r="P42" s="44" t="s">
        <v>83</v>
      </c>
      <c r="Q42" s="67"/>
      <c r="R42" s="53"/>
      <c r="S42" s="67"/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67"/>
      <c r="N43" s="50" t="s">
        <v>114</v>
      </c>
      <c r="O43" s="67"/>
      <c r="P43" s="44" t="s">
        <v>84</v>
      </c>
      <c r="Q43" s="67"/>
      <c r="R43" s="53"/>
      <c r="S43" s="67"/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67"/>
      <c r="N44" s="55"/>
      <c r="O44" s="67"/>
      <c r="P44" s="53"/>
      <c r="Q44" s="67"/>
      <c r="R44" s="53"/>
      <c r="S44" s="67"/>
      <c r="T44" s="199"/>
    </row>
    <row r="45" spans="1:20" ht="14.25" customHeight="1">
      <c r="A45" s="34" t="s">
        <v>110</v>
      </c>
      <c r="B45" s="200">
        <f>1+B41</f>
        <v>10</v>
      </c>
      <c r="C45" s="233"/>
      <c r="D45" s="213"/>
      <c r="E45" s="203">
        <v>2</v>
      </c>
      <c r="F45" s="203">
        <v>3</v>
      </c>
      <c r="G45" s="204"/>
      <c r="H45" s="203" t="s">
        <v>203</v>
      </c>
      <c r="I45" s="217" t="s">
        <v>122</v>
      </c>
      <c r="J45" s="218"/>
      <c r="K45" s="216" t="s">
        <v>123</v>
      </c>
      <c r="L45" s="50" t="s">
        <v>103</v>
      </c>
      <c r="M45" s="67"/>
      <c r="N45" s="44"/>
      <c r="O45" s="67"/>
      <c r="P45" s="44" t="s">
        <v>106</v>
      </c>
      <c r="Q45" s="67"/>
      <c r="R45" s="53" t="s">
        <v>121</v>
      </c>
      <c r="S45" s="67"/>
      <c r="T45" s="197">
        <v>1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67"/>
      <c r="N46" s="55"/>
      <c r="O46" s="67"/>
      <c r="P46" s="44" t="s">
        <v>83</v>
      </c>
      <c r="Q46" s="67"/>
      <c r="R46" s="53"/>
      <c r="S46" s="67"/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67"/>
      <c r="N47" s="55"/>
      <c r="O47" s="67"/>
      <c r="P47" s="44" t="s">
        <v>84</v>
      </c>
      <c r="Q47" s="67"/>
      <c r="R47" s="53"/>
      <c r="S47" s="67"/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67"/>
      <c r="N48" s="55"/>
      <c r="O48" s="67"/>
      <c r="P48" s="53"/>
      <c r="Q48" s="67"/>
      <c r="R48" s="53"/>
      <c r="S48" s="67"/>
      <c r="T48" s="199"/>
    </row>
    <row r="49" spans="1:20" ht="14.25" customHeight="1">
      <c r="A49" s="34" t="s">
        <v>110</v>
      </c>
      <c r="B49" s="200">
        <f>1+B45</f>
        <v>11</v>
      </c>
      <c r="C49" s="233"/>
      <c r="D49" s="213"/>
      <c r="E49" s="203">
        <v>2</v>
      </c>
      <c r="F49" s="203">
        <v>3</v>
      </c>
      <c r="G49" s="204"/>
      <c r="H49" s="203" t="s">
        <v>203</v>
      </c>
      <c r="I49" s="217" t="s">
        <v>124</v>
      </c>
      <c r="J49" s="218"/>
      <c r="K49" s="216" t="s">
        <v>125</v>
      </c>
      <c r="L49" s="50" t="s">
        <v>181</v>
      </c>
      <c r="M49" s="67"/>
      <c r="N49" s="50" t="s">
        <v>181</v>
      </c>
      <c r="O49" s="67"/>
      <c r="P49" s="44" t="s">
        <v>83</v>
      </c>
      <c r="Q49" s="67"/>
      <c r="R49" s="53"/>
      <c r="S49" s="67"/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67"/>
      <c r="N50" s="50" t="s">
        <v>114</v>
      </c>
      <c r="O50" s="67"/>
      <c r="P50" s="44" t="s">
        <v>84</v>
      </c>
      <c r="Q50" s="67"/>
      <c r="R50" s="53"/>
      <c r="S50" s="67"/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67"/>
      <c r="N51" s="50" t="s">
        <v>126</v>
      </c>
      <c r="O51" s="67"/>
      <c r="P51" s="44"/>
      <c r="Q51" s="67"/>
      <c r="R51" s="53"/>
      <c r="S51" s="67"/>
      <c r="T51" s="198"/>
    </row>
    <row r="52" spans="1:20" ht="14.25" customHeight="1">
      <c r="B52" s="201"/>
      <c r="C52" s="233"/>
      <c r="D52" s="213"/>
      <c r="E52" s="205"/>
      <c r="F52" s="205"/>
      <c r="G52" s="204"/>
      <c r="H52" s="205"/>
      <c r="I52" s="221"/>
      <c r="J52" s="222"/>
      <c r="K52" s="214"/>
      <c r="L52" s="70"/>
      <c r="M52" s="76"/>
      <c r="N52" s="71"/>
      <c r="O52" s="76"/>
      <c r="P52" s="72"/>
      <c r="Q52" s="76"/>
      <c r="R52" s="72"/>
      <c r="S52" s="76"/>
      <c r="T52" s="199"/>
    </row>
    <row r="53" spans="1:20" ht="14.25" customHeight="1">
      <c r="A53" s="34" t="s">
        <v>110</v>
      </c>
      <c r="B53" s="200">
        <f>1+B49</f>
        <v>12</v>
      </c>
      <c r="C53" s="234"/>
      <c r="D53" s="237"/>
      <c r="E53" s="203">
        <v>2</v>
      </c>
      <c r="F53" s="203">
        <v>3</v>
      </c>
      <c r="G53" s="204"/>
      <c r="H53" s="203" t="s">
        <v>203</v>
      </c>
      <c r="I53" s="230" t="s">
        <v>28</v>
      </c>
      <c r="J53" s="328"/>
      <c r="K53" s="216" t="s">
        <v>127</v>
      </c>
      <c r="L53" s="50"/>
      <c r="M53" s="67"/>
      <c r="N53" s="59" t="s">
        <v>154</v>
      </c>
      <c r="O53" s="67"/>
      <c r="P53" s="44" t="s">
        <v>106</v>
      </c>
      <c r="Q53" s="67"/>
      <c r="R53" s="53" t="s">
        <v>128</v>
      </c>
      <c r="S53" s="67"/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04"/>
      <c r="H54" s="204"/>
      <c r="I54" s="329"/>
      <c r="J54" s="330"/>
      <c r="K54" s="213"/>
      <c r="L54" s="50"/>
      <c r="M54" s="67"/>
      <c r="N54" s="60" t="s">
        <v>155</v>
      </c>
      <c r="O54" s="67"/>
      <c r="P54" s="44" t="s">
        <v>108</v>
      </c>
      <c r="Q54" s="67"/>
      <c r="R54" s="53" t="s">
        <v>129</v>
      </c>
      <c r="S54" s="67"/>
      <c r="T54" s="198"/>
    </row>
    <row r="55" spans="1:20" ht="14.25" customHeight="1">
      <c r="B55" s="201"/>
      <c r="C55" s="234"/>
      <c r="D55" s="237"/>
      <c r="E55" s="204"/>
      <c r="F55" s="204"/>
      <c r="G55" s="204"/>
      <c r="H55" s="204"/>
      <c r="I55" s="329"/>
      <c r="J55" s="330"/>
      <c r="K55" s="213"/>
      <c r="L55" s="50"/>
      <c r="M55" s="67"/>
      <c r="N55" s="55"/>
      <c r="O55" s="67"/>
      <c r="P55" s="44" t="s">
        <v>83</v>
      </c>
      <c r="Q55" s="67"/>
      <c r="R55" s="53" t="s">
        <v>104</v>
      </c>
      <c r="S55" s="67"/>
      <c r="T55" s="198"/>
    </row>
    <row r="56" spans="1:20" ht="14.25" customHeight="1">
      <c r="B56" s="201"/>
      <c r="C56" s="234"/>
      <c r="D56" s="237"/>
      <c r="E56" s="204"/>
      <c r="F56" s="204"/>
      <c r="G56" s="204"/>
      <c r="H56" s="204"/>
      <c r="I56" s="329"/>
      <c r="J56" s="330"/>
      <c r="K56" s="213"/>
      <c r="L56" s="50"/>
      <c r="M56" s="67"/>
      <c r="N56" s="55"/>
      <c r="O56" s="67"/>
      <c r="P56" s="59" t="s">
        <v>156</v>
      </c>
      <c r="Q56" s="67"/>
      <c r="R56" s="53"/>
      <c r="S56" s="67"/>
      <c r="T56" s="198"/>
    </row>
    <row r="57" spans="1:20" ht="14.25" customHeight="1">
      <c r="B57" s="202"/>
      <c r="C57" s="234"/>
      <c r="D57" s="237"/>
      <c r="E57" s="205"/>
      <c r="F57" s="205"/>
      <c r="G57" s="204"/>
      <c r="H57" s="205"/>
      <c r="I57" s="331"/>
      <c r="J57" s="332"/>
      <c r="K57" s="214"/>
      <c r="L57" s="50"/>
      <c r="M57" s="67"/>
      <c r="N57" s="55"/>
      <c r="O57" s="67"/>
      <c r="P57" s="53"/>
      <c r="Q57" s="67"/>
      <c r="R57" s="53"/>
      <c r="S57" s="67"/>
      <c r="T57" s="199"/>
    </row>
    <row r="58" spans="1:20" ht="14.25" customHeight="1">
      <c r="B58" s="201">
        <f>1+B53</f>
        <v>13</v>
      </c>
      <c r="C58" s="234"/>
      <c r="D58" s="237"/>
      <c r="E58" s="224">
        <v>2</v>
      </c>
      <c r="F58" s="224">
        <v>3</v>
      </c>
      <c r="G58" s="204"/>
      <c r="H58" s="224" t="s">
        <v>203</v>
      </c>
      <c r="I58" s="333" t="s">
        <v>157</v>
      </c>
      <c r="J58" s="334"/>
      <c r="K58" s="339" t="s">
        <v>158</v>
      </c>
      <c r="L58" s="59"/>
      <c r="M58" s="67"/>
      <c r="N58" s="59" t="s">
        <v>154</v>
      </c>
      <c r="O58" s="67"/>
      <c r="P58" s="59" t="s">
        <v>159</v>
      </c>
      <c r="Q58" s="67"/>
      <c r="R58" s="59" t="s">
        <v>160</v>
      </c>
      <c r="S58" s="67"/>
      <c r="T58" s="342">
        <v>1</v>
      </c>
    </row>
    <row r="59" spans="1:20" ht="14.25" customHeight="1">
      <c r="B59" s="201"/>
      <c r="C59" s="234"/>
      <c r="D59" s="237"/>
      <c r="E59" s="225"/>
      <c r="F59" s="225"/>
      <c r="G59" s="204"/>
      <c r="H59" s="225"/>
      <c r="I59" s="335"/>
      <c r="J59" s="336"/>
      <c r="K59" s="340"/>
      <c r="L59" s="59"/>
      <c r="M59" s="67"/>
      <c r="N59" s="60" t="s">
        <v>155</v>
      </c>
      <c r="O59" s="67"/>
      <c r="P59" s="59" t="s">
        <v>161</v>
      </c>
      <c r="Q59" s="67"/>
      <c r="R59" s="53" t="s">
        <v>104</v>
      </c>
      <c r="S59" s="67"/>
      <c r="T59" s="343"/>
    </row>
    <row r="60" spans="1:20" ht="14.25" customHeight="1">
      <c r="B60" s="201"/>
      <c r="C60" s="234"/>
      <c r="D60" s="237"/>
      <c r="E60" s="225"/>
      <c r="F60" s="225"/>
      <c r="G60" s="204"/>
      <c r="H60" s="225"/>
      <c r="I60" s="335"/>
      <c r="J60" s="336"/>
      <c r="K60" s="340"/>
      <c r="L60" s="61"/>
      <c r="M60" s="67"/>
      <c r="N60" s="59"/>
      <c r="O60" s="67"/>
      <c r="P60" s="59" t="s">
        <v>156</v>
      </c>
      <c r="Q60" s="67"/>
      <c r="R60" s="62"/>
      <c r="S60" s="67"/>
      <c r="T60" s="343"/>
    </row>
    <row r="61" spans="1:20" ht="14.25" customHeight="1">
      <c r="B61" s="202"/>
      <c r="C61" s="234"/>
      <c r="D61" s="237"/>
      <c r="E61" s="226"/>
      <c r="F61" s="226"/>
      <c r="G61" s="204"/>
      <c r="H61" s="226"/>
      <c r="I61" s="337"/>
      <c r="J61" s="338"/>
      <c r="K61" s="341"/>
      <c r="L61" s="59"/>
      <c r="M61" s="67"/>
      <c r="N61" s="59"/>
      <c r="O61" s="67"/>
      <c r="P61" s="59"/>
      <c r="Q61" s="67"/>
      <c r="R61" s="59"/>
      <c r="S61" s="67"/>
      <c r="T61" s="344"/>
    </row>
    <row r="62" spans="1:20" ht="14.25" customHeight="1">
      <c r="B62" s="200">
        <v>14</v>
      </c>
      <c r="C62" s="234"/>
      <c r="D62" s="237"/>
      <c r="E62" s="203">
        <v>1</v>
      </c>
      <c r="F62" s="203">
        <v>3</v>
      </c>
      <c r="G62" s="204"/>
      <c r="H62" s="203" t="s">
        <v>205</v>
      </c>
      <c r="I62" s="217" t="s">
        <v>130</v>
      </c>
      <c r="J62" s="218"/>
      <c r="K62" s="216" t="s">
        <v>175</v>
      </c>
      <c r="L62" s="44" t="s">
        <v>176</v>
      </c>
      <c r="M62" s="67"/>
      <c r="N62" s="44"/>
      <c r="O62" s="67"/>
      <c r="P62" s="44" t="s">
        <v>106</v>
      </c>
      <c r="Q62" s="67"/>
      <c r="R62" s="44" t="s">
        <v>128</v>
      </c>
      <c r="S62" s="67"/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04"/>
      <c r="H63" s="204"/>
      <c r="I63" s="219"/>
      <c r="J63" s="220"/>
      <c r="K63" s="213"/>
      <c r="L63" s="44"/>
      <c r="M63" s="67"/>
      <c r="N63" s="52"/>
      <c r="O63" s="67"/>
      <c r="P63" s="44" t="s">
        <v>108</v>
      </c>
      <c r="Q63" s="67"/>
      <c r="R63" s="44" t="s">
        <v>129</v>
      </c>
      <c r="S63" s="67"/>
      <c r="T63" s="198"/>
    </row>
    <row r="64" spans="1:20" ht="14.25" customHeight="1">
      <c r="B64" s="201"/>
      <c r="C64" s="234"/>
      <c r="D64" s="237"/>
      <c r="E64" s="204"/>
      <c r="F64" s="204"/>
      <c r="G64" s="204"/>
      <c r="H64" s="204"/>
      <c r="I64" s="219"/>
      <c r="J64" s="220"/>
      <c r="K64" s="213"/>
      <c r="L64" s="45"/>
      <c r="M64" s="67"/>
      <c r="N64" s="44"/>
      <c r="O64" s="67"/>
      <c r="P64" s="44" t="s">
        <v>83</v>
      </c>
      <c r="Q64" s="67"/>
      <c r="R64" s="44"/>
      <c r="S64" s="67"/>
      <c r="T64" s="198"/>
    </row>
    <row r="65" spans="2:20" ht="14.25" customHeight="1">
      <c r="B65" s="201"/>
      <c r="C65" s="234"/>
      <c r="D65" s="237"/>
      <c r="E65" s="204"/>
      <c r="F65" s="204"/>
      <c r="G65" s="204"/>
      <c r="H65" s="204"/>
      <c r="I65" s="219"/>
      <c r="J65" s="220"/>
      <c r="K65" s="213"/>
      <c r="L65" s="45"/>
      <c r="M65" s="67"/>
      <c r="N65" s="44"/>
      <c r="O65" s="67"/>
      <c r="P65" s="44" t="s">
        <v>84</v>
      </c>
      <c r="Q65" s="67"/>
      <c r="R65" s="44"/>
      <c r="S65" s="67"/>
      <c r="T65" s="198"/>
    </row>
    <row r="66" spans="2:20" ht="14.25" customHeight="1">
      <c r="B66" s="202"/>
      <c r="C66" s="234"/>
      <c r="D66" s="237"/>
      <c r="E66" s="205"/>
      <c r="F66" s="205"/>
      <c r="G66" s="204"/>
      <c r="H66" s="205"/>
      <c r="I66" s="221"/>
      <c r="J66" s="222"/>
      <c r="K66" s="214"/>
      <c r="L66" s="44"/>
      <c r="M66" s="67"/>
      <c r="N66" s="44"/>
      <c r="O66" s="67"/>
      <c r="P66" s="44"/>
      <c r="Q66" s="67"/>
      <c r="R66" s="44"/>
      <c r="S66" s="67"/>
      <c r="T66" s="199"/>
    </row>
    <row r="67" spans="2:20" ht="14.25" customHeight="1">
      <c r="B67" s="200">
        <f>1+B62</f>
        <v>15</v>
      </c>
      <c r="C67" s="234"/>
      <c r="D67" s="237"/>
      <c r="E67" s="203">
        <v>2</v>
      </c>
      <c r="F67" s="203">
        <v>2</v>
      </c>
      <c r="G67" s="204"/>
      <c r="H67" s="203" t="s">
        <v>203</v>
      </c>
      <c r="I67" s="215" t="s">
        <v>131</v>
      </c>
      <c r="J67" s="207"/>
      <c r="K67" s="216" t="s">
        <v>132</v>
      </c>
      <c r="L67" s="44" t="s">
        <v>91</v>
      </c>
      <c r="M67" s="67" t="s">
        <v>9</v>
      </c>
      <c r="N67" s="44" t="s">
        <v>91</v>
      </c>
      <c r="O67" s="67" t="s">
        <v>9</v>
      </c>
      <c r="P67" s="44" t="s">
        <v>91</v>
      </c>
      <c r="Q67" s="67" t="s">
        <v>9</v>
      </c>
      <c r="R67" s="44"/>
      <c r="S67" s="67"/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04"/>
      <c r="H68" s="205"/>
      <c r="I68" s="210"/>
      <c r="J68" s="211"/>
      <c r="K68" s="214"/>
      <c r="L68" s="44"/>
      <c r="M68" s="67"/>
      <c r="N68" s="44"/>
      <c r="O68" s="67"/>
      <c r="P68" s="44"/>
      <c r="Q68" s="67"/>
      <c r="R68" s="44"/>
      <c r="S68" s="67"/>
      <c r="T68" s="199"/>
    </row>
    <row r="69" spans="2:20" ht="14.25" customHeight="1">
      <c r="B69" s="200">
        <f>1+B67</f>
        <v>16</v>
      </c>
      <c r="C69" s="234"/>
      <c r="D69" s="237"/>
      <c r="E69" s="203">
        <v>2</v>
      </c>
      <c r="F69" s="203">
        <v>2</v>
      </c>
      <c r="G69" s="204"/>
      <c r="H69" s="203" t="s">
        <v>203</v>
      </c>
      <c r="I69" s="215" t="s">
        <v>133</v>
      </c>
      <c r="J69" s="207"/>
      <c r="K69" s="216" t="s">
        <v>134</v>
      </c>
      <c r="L69" s="44" t="s">
        <v>135</v>
      </c>
      <c r="M69" s="67"/>
      <c r="N69" s="44" t="s">
        <v>135</v>
      </c>
      <c r="O69" s="67"/>
      <c r="P69" s="44"/>
      <c r="Q69" s="67"/>
      <c r="R69" s="44"/>
      <c r="S69" s="67"/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04"/>
      <c r="H70" s="204"/>
      <c r="I70" s="208"/>
      <c r="J70" s="209"/>
      <c r="K70" s="213"/>
      <c r="L70" s="44" t="s">
        <v>136</v>
      </c>
      <c r="M70" s="67"/>
      <c r="N70" s="44" t="s">
        <v>136</v>
      </c>
      <c r="O70" s="67"/>
      <c r="P70" s="44"/>
      <c r="Q70" s="67"/>
      <c r="R70" s="44"/>
      <c r="S70" s="67"/>
      <c r="T70" s="198"/>
    </row>
    <row r="71" spans="2:20" ht="14.25" customHeight="1">
      <c r="B71" s="201"/>
      <c r="C71" s="234"/>
      <c r="D71" s="237"/>
      <c r="E71" s="204"/>
      <c r="F71" s="204"/>
      <c r="G71" s="204"/>
      <c r="H71" s="204"/>
      <c r="I71" s="208"/>
      <c r="J71" s="209"/>
      <c r="K71" s="213"/>
      <c r="L71" s="44" t="s">
        <v>137</v>
      </c>
      <c r="M71" s="67" t="s">
        <v>9</v>
      </c>
      <c r="N71" s="44" t="s">
        <v>137</v>
      </c>
      <c r="O71" s="67" t="s">
        <v>9</v>
      </c>
      <c r="P71" s="44"/>
      <c r="Q71" s="67"/>
      <c r="R71" s="44"/>
      <c r="S71" s="67"/>
      <c r="T71" s="198"/>
    </row>
    <row r="72" spans="2:20" ht="14.25" customHeight="1">
      <c r="B72" s="202"/>
      <c r="C72" s="234"/>
      <c r="D72" s="237"/>
      <c r="E72" s="205"/>
      <c r="F72" s="205"/>
      <c r="G72" s="204"/>
      <c r="H72" s="205"/>
      <c r="I72" s="210"/>
      <c r="J72" s="211"/>
      <c r="K72" s="214"/>
      <c r="L72" s="44"/>
      <c r="M72" s="67"/>
      <c r="N72" s="44"/>
      <c r="O72" s="67"/>
      <c r="P72" s="44"/>
      <c r="Q72" s="67"/>
      <c r="R72" s="44"/>
      <c r="S72" s="78"/>
      <c r="T72" s="199"/>
    </row>
    <row r="73" spans="2:20" ht="14.25" customHeight="1">
      <c r="B73" s="176">
        <f>1+B69</f>
        <v>17</v>
      </c>
      <c r="C73" s="234"/>
      <c r="D73" s="237"/>
      <c r="E73" s="179"/>
      <c r="F73" s="179"/>
      <c r="G73" s="204"/>
      <c r="H73" s="179"/>
      <c r="I73" s="182" t="s">
        <v>138</v>
      </c>
      <c r="J73" s="183"/>
      <c r="K73" s="304" t="s">
        <v>168</v>
      </c>
      <c r="L73" s="93" t="s">
        <v>89</v>
      </c>
      <c r="M73" s="99"/>
      <c r="N73" s="93"/>
      <c r="O73" s="99"/>
      <c r="P73" s="93" t="s">
        <v>106</v>
      </c>
      <c r="Q73" s="99"/>
      <c r="R73" s="93" t="s">
        <v>128</v>
      </c>
      <c r="S73" s="99"/>
      <c r="T73" s="173"/>
    </row>
    <row r="74" spans="2:20" ht="14.25" customHeight="1">
      <c r="B74" s="177"/>
      <c r="C74" s="234"/>
      <c r="D74" s="237"/>
      <c r="E74" s="180"/>
      <c r="F74" s="180"/>
      <c r="G74" s="204"/>
      <c r="H74" s="180"/>
      <c r="I74" s="184"/>
      <c r="J74" s="185"/>
      <c r="K74" s="189"/>
      <c r="L74" s="93" t="s">
        <v>91</v>
      </c>
      <c r="M74" s="99"/>
      <c r="N74" s="94"/>
      <c r="O74" s="99"/>
      <c r="P74" s="93" t="s">
        <v>108</v>
      </c>
      <c r="Q74" s="99"/>
      <c r="R74" s="93"/>
      <c r="S74" s="99"/>
      <c r="T74" s="174"/>
    </row>
    <row r="75" spans="2:20" ht="14.25" customHeight="1">
      <c r="B75" s="177"/>
      <c r="C75" s="234"/>
      <c r="D75" s="237"/>
      <c r="E75" s="180"/>
      <c r="F75" s="180"/>
      <c r="G75" s="204"/>
      <c r="H75" s="180"/>
      <c r="I75" s="184"/>
      <c r="J75" s="185"/>
      <c r="K75" s="189"/>
      <c r="L75" s="93"/>
      <c r="M75" s="99"/>
      <c r="N75" s="93"/>
      <c r="O75" s="99"/>
      <c r="P75" s="93" t="s">
        <v>83</v>
      </c>
      <c r="Q75" s="99"/>
      <c r="R75" s="93"/>
      <c r="S75" s="99"/>
      <c r="T75" s="174"/>
    </row>
    <row r="76" spans="2:20" ht="14.25" customHeight="1">
      <c r="B76" s="177"/>
      <c r="C76" s="234"/>
      <c r="D76" s="237"/>
      <c r="E76" s="180"/>
      <c r="F76" s="180"/>
      <c r="G76" s="204"/>
      <c r="H76" s="180"/>
      <c r="I76" s="184"/>
      <c r="J76" s="185"/>
      <c r="K76" s="189"/>
      <c r="L76" s="93"/>
      <c r="M76" s="99"/>
      <c r="N76" s="93"/>
      <c r="O76" s="99"/>
      <c r="P76" s="93" t="s">
        <v>84</v>
      </c>
      <c r="Q76" s="99"/>
      <c r="R76" s="93"/>
      <c r="S76" s="99"/>
      <c r="T76" s="174"/>
    </row>
    <row r="77" spans="2:20" ht="14.25" customHeight="1">
      <c r="B77" s="177"/>
      <c r="C77" s="234"/>
      <c r="D77" s="237"/>
      <c r="E77" s="180"/>
      <c r="F77" s="180"/>
      <c r="G77" s="204"/>
      <c r="H77" s="180"/>
      <c r="I77" s="184"/>
      <c r="J77" s="185"/>
      <c r="K77" s="189"/>
      <c r="L77" s="93"/>
      <c r="M77" s="99"/>
      <c r="N77" s="93"/>
      <c r="O77" s="99"/>
      <c r="P77" s="93" t="s">
        <v>90</v>
      </c>
      <c r="Q77" s="99"/>
      <c r="R77" s="93"/>
      <c r="S77" s="99"/>
      <c r="T77" s="174"/>
    </row>
    <row r="78" spans="2:20" ht="14.25" customHeight="1">
      <c r="B78" s="177"/>
      <c r="C78" s="234"/>
      <c r="D78" s="237"/>
      <c r="E78" s="180"/>
      <c r="F78" s="180"/>
      <c r="G78" s="204"/>
      <c r="H78" s="180"/>
      <c r="I78" s="184"/>
      <c r="J78" s="185"/>
      <c r="K78" s="189"/>
      <c r="L78" s="93"/>
      <c r="M78" s="99"/>
      <c r="N78" s="93"/>
      <c r="O78" s="99"/>
      <c r="P78" s="95" t="s">
        <v>173</v>
      </c>
      <c r="Q78" s="99"/>
      <c r="R78" s="93"/>
      <c r="S78" s="100"/>
      <c r="T78" s="174"/>
    </row>
    <row r="79" spans="2:20" ht="14.25" customHeight="1">
      <c r="B79" s="192"/>
      <c r="C79" s="234"/>
      <c r="D79" s="237"/>
      <c r="E79" s="193"/>
      <c r="F79" s="193"/>
      <c r="G79" s="204"/>
      <c r="H79" s="193"/>
      <c r="I79" s="194"/>
      <c r="J79" s="195"/>
      <c r="K79" s="196"/>
      <c r="L79" s="93"/>
      <c r="M79" s="99"/>
      <c r="N79" s="93"/>
      <c r="O79" s="99"/>
      <c r="P79" s="93"/>
      <c r="Q79" s="99"/>
      <c r="R79" s="93"/>
      <c r="S79" s="99"/>
      <c r="T79" s="191"/>
    </row>
    <row r="80" spans="2:20" ht="14.25" customHeight="1">
      <c r="B80" s="176">
        <f t="shared" ref="B80" si="0">1+B73</f>
        <v>18</v>
      </c>
      <c r="C80" s="234"/>
      <c r="D80" s="237"/>
      <c r="E80" s="179"/>
      <c r="F80" s="179"/>
      <c r="G80" s="204"/>
      <c r="H80" s="179"/>
      <c r="I80" s="182" t="s">
        <v>139</v>
      </c>
      <c r="J80" s="183"/>
      <c r="K80" s="304" t="s">
        <v>140</v>
      </c>
      <c r="L80" s="93" t="s">
        <v>82</v>
      </c>
      <c r="M80" s="99"/>
      <c r="N80" s="93"/>
      <c r="O80" s="99"/>
      <c r="P80" s="93" t="s">
        <v>106</v>
      </c>
      <c r="Q80" s="99"/>
      <c r="R80" s="93" t="s">
        <v>128</v>
      </c>
      <c r="S80" s="99"/>
      <c r="T80" s="173"/>
    </row>
    <row r="81" spans="2:20" ht="14.25" customHeight="1">
      <c r="B81" s="177"/>
      <c r="C81" s="234"/>
      <c r="D81" s="237"/>
      <c r="E81" s="180"/>
      <c r="F81" s="180"/>
      <c r="G81" s="204"/>
      <c r="H81" s="180"/>
      <c r="I81" s="184"/>
      <c r="J81" s="185"/>
      <c r="K81" s="189"/>
      <c r="L81" s="93" t="s">
        <v>178</v>
      </c>
      <c r="M81" s="99"/>
      <c r="N81" s="94"/>
      <c r="O81" s="99"/>
      <c r="P81" s="93" t="s">
        <v>108</v>
      </c>
      <c r="Q81" s="99"/>
      <c r="R81" s="93"/>
      <c r="S81" s="99"/>
      <c r="T81" s="174"/>
    </row>
    <row r="82" spans="2:20" ht="14.25" customHeight="1">
      <c r="B82" s="177"/>
      <c r="C82" s="234"/>
      <c r="D82" s="237"/>
      <c r="E82" s="180"/>
      <c r="F82" s="180"/>
      <c r="G82" s="204"/>
      <c r="H82" s="180"/>
      <c r="I82" s="184"/>
      <c r="J82" s="185"/>
      <c r="K82" s="189"/>
      <c r="L82" s="93" t="s">
        <v>141</v>
      </c>
      <c r="M82" s="99"/>
      <c r="N82" s="93"/>
      <c r="O82" s="99"/>
      <c r="P82" s="93" t="s">
        <v>83</v>
      </c>
      <c r="Q82" s="99"/>
      <c r="R82" s="93"/>
      <c r="S82" s="99"/>
      <c r="T82" s="174"/>
    </row>
    <row r="83" spans="2:20" ht="14.25" customHeight="1">
      <c r="B83" s="177"/>
      <c r="C83" s="234"/>
      <c r="D83" s="237"/>
      <c r="E83" s="180"/>
      <c r="F83" s="180"/>
      <c r="G83" s="204"/>
      <c r="H83" s="180"/>
      <c r="I83" s="184"/>
      <c r="J83" s="185"/>
      <c r="K83" s="189"/>
      <c r="L83" s="93"/>
      <c r="M83" s="99"/>
      <c r="N83" s="93"/>
      <c r="O83" s="99"/>
      <c r="P83" s="93" t="s">
        <v>84</v>
      </c>
      <c r="Q83" s="99"/>
      <c r="R83" s="93"/>
      <c r="S83" s="99"/>
      <c r="T83" s="174"/>
    </row>
    <row r="84" spans="2:20" ht="14.25" customHeight="1">
      <c r="B84" s="192"/>
      <c r="C84" s="234"/>
      <c r="D84" s="237"/>
      <c r="E84" s="193"/>
      <c r="F84" s="193"/>
      <c r="G84" s="204"/>
      <c r="H84" s="193"/>
      <c r="I84" s="194"/>
      <c r="J84" s="195"/>
      <c r="K84" s="196"/>
      <c r="L84" s="93"/>
      <c r="M84" s="99"/>
      <c r="N84" s="93"/>
      <c r="O84" s="99"/>
      <c r="P84" s="93"/>
      <c r="Q84" s="99"/>
      <c r="R84" s="93"/>
      <c r="S84" s="99"/>
      <c r="T84" s="191"/>
    </row>
    <row r="85" spans="2:20" ht="14.25" customHeight="1">
      <c r="B85" s="176">
        <f t="shared" ref="B85" si="1">1+B80</f>
        <v>19</v>
      </c>
      <c r="C85" s="234"/>
      <c r="D85" s="237"/>
      <c r="E85" s="179"/>
      <c r="F85" s="179"/>
      <c r="G85" s="204"/>
      <c r="H85" s="179"/>
      <c r="I85" s="182" t="s">
        <v>142</v>
      </c>
      <c r="J85" s="183"/>
      <c r="K85" s="304" t="s">
        <v>143</v>
      </c>
      <c r="L85" s="93" t="s">
        <v>144</v>
      </c>
      <c r="M85" s="99"/>
      <c r="N85" s="93"/>
      <c r="O85" s="99"/>
      <c r="P85" s="93" t="s">
        <v>106</v>
      </c>
      <c r="Q85" s="99"/>
      <c r="R85" s="93" t="s">
        <v>128</v>
      </c>
      <c r="S85" s="99"/>
      <c r="T85" s="173"/>
    </row>
    <row r="86" spans="2:20" ht="14.25" customHeight="1">
      <c r="B86" s="177"/>
      <c r="C86" s="234"/>
      <c r="D86" s="237"/>
      <c r="E86" s="180"/>
      <c r="F86" s="180"/>
      <c r="G86" s="204"/>
      <c r="H86" s="180"/>
      <c r="I86" s="184"/>
      <c r="J86" s="185"/>
      <c r="K86" s="189"/>
      <c r="L86" s="93"/>
      <c r="M86" s="99"/>
      <c r="N86" s="93"/>
      <c r="O86" s="99"/>
      <c r="P86" s="93" t="s">
        <v>108</v>
      </c>
      <c r="Q86" s="99"/>
      <c r="R86" s="93"/>
      <c r="S86" s="99"/>
      <c r="T86" s="174"/>
    </row>
    <row r="87" spans="2:20" ht="14.25" customHeight="1">
      <c r="B87" s="177"/>
      <c r="C87" s="234"/>
      <c r="D87" s="237"/>
      <c r="E87" s="180"/>
      <c r="F87" s="180"/>
      <c r="G87" s="204"/>
      <c r="H87" s="180"/>
      <c r="I87" s="184"/>
      <c r="J87" s="185"/>
      <c r="K87" s="189"/>
      <c r="L87" s="93"/>
      <c r="M87" s="99"/>
      <c r="N87" s="93"/>
      <c r="O87" s="99"/>
      <c r="P87" s="93" t="s">
        <v>83</v>
      </c>
      <c r="Q87" s="99"/>
      <c r="R87" s="93"/>
      <c r="S87" s="99"/>
      <c r="T87" s="174"/>
    </row>
    <row r="88" spans="2:20" ht="14.25" customHeight="1">
      <c r="B88" s="177"/>
      <c r="C88" s="234"/>
      <c r="D88" s="237"/>
      <c r="E88" s="180"/>
      <c r="F88" s="180"/>
      <c r="G88" s="204"/>
      <c r="H88" s="180"/>
      <c r="I88" s="184"/>
      <c r="J88" s="185"/>
      <c r="K88" s="189"/>
      <c r="L88" s="93"/>
      <c r="M88" s="99"/>
      <c r="N88" s="93"/>
      <c r="O88" s="99"/>
      <c r="P88" s="93" t="s">
        <v>84</v>
      </c>
      <c r="Q88" s="99"/>
      <c r="R88" s="93"/>
      <c r="S88" s="100"/>
      <c r="T88" s="174"/>
    </row>
    <row r="89" spans="2:20" ht="14.25" customHeight="1">
      <c r="B89" s="192"/>
      <c r="C89" s="234"/>
      <c r="D89" s="237"/>
      <c r="E89" s="193"/>
      <c r="F89" s="193"/>
      <c r="G89" s="204"/>
      <c r="H89" s="193"/>
      <c r="I89" s="194"/>
      <c r="J89" s="195"/>
      <c r="K89" s="196"/>
      <c r="L89" s="93"/>
      <c r="M89" s="99"/>
      <c r="N89" s="93"/>
      <c r="O89" s="99"/>
      <c r="P89" s="93"/>
      <c r="Q89" s="99"/>
      <c r="R89" s="93"/>
      <c r="S89" s="100"/>
      <c r="T89" s="191"/>
    </row>
    <row r="90" spans="2:20" ht="14.25" customHeight="1">
      <c r="B90" s="176">
        <f t="shared" ref="B90" si="2">1+B85</f>
        <v>20</v>
      </c>
      <c r="C90" s="234"/>
      <c r="D90" s="237"/>
      <c r="E90" s="179"/>
      <c r="F90" s="179"/>
      <c r="G90" s="204"/>
      <c r="H90" s="179"/>
      <c r="I90" s="182" t="s">
        <v>145</v>
      </c>
      <c r="J90" s="183"/>
      <c r="K90" s="304" t="s">
        <v>146</v>
      </c>
      <c r="L90" s="93" t="s">
        <v>117</v>
      </c>
      <c r="M90" s="99"/>
      <c r="N90" s="93"/>
      <c r="O90" s="99"/>
      <c r="P90" s="93"/>
      <c r="Q90" s="99"/>
      <c r="R90" s="93"/>
      <c r="S90" s="99"/>
      <c r="T90" s="173"/>
    </row>
    <row r="91" spans="2:20" ht="14.25" customHeight="1">
      <c r="B91" s="177"/>
      <c r="C91" s="234"/>
      <c r="D91" s="237"/>
      <c r="E91" s="180"/>
      <c r="F91" s="180"/>
      <c r="G91" s="204"/>
      <c r="H91" s="180"/>
      <c r="I91" s="184"/>
      <c r="J91" s="185"/>
      <c r="K91" s="189"/>
      <c r="L91" s="101" t="s">
        <v>182</v>
      </c>
      <c r="M91" s="99"/>
      <c r="N91" s="94"/>
      <c r="O91" s="99"/>
      <c r="P91" s="93"/>
      <c r="Q91" s="99"/>
      <c r="R91" s="93"/>
      <c r="S91" s="99"/>
      <c r="T91" s="174"/>
    </row>
    <row r="92" spans="2:20" ht="14.25" customHeight="1">
      <c r="B92" s="177"/>
      <c r="C92" s="234"/>
      <c r="D92" s="237"/>
      <c r="E92" s="180"/>
      <c r="F92" s="180"/>
      <c r="G92" s="204"/>
      <c r="H92" s="180"/>
      <c r="I92" s="184"/>
      <c r="J92" s="185"/>
      <c r="K92" s="189"/>
      <c r="L92" s="93" t="s">
        <v>147</v>
      </c>
      <c r="M92" s="99"/>
      <c r="N92" s="93"/>
      <c r="O92" s="99"/>
      <c r="P92" s="93"/>
      <c r="Q92" s="99"/>
      <c r="R92" s="93"/>
      <c r="S92" s="99"/>
      <c r="T92" s="174"/>
    </row>
    <row r="93" spans="2:20" ht="14.25" customHeight="1">
      <c r="B93" s="177"/>
      <c r="C93" s="234"/>
      <c r="D93" s="237"/>
      <c r="E93" s="180"/>
      <c r="F93" s="180"/>
      <c r="G93" s="204"/>
      <c r="H93" s="180"/>
      <c r="I93" s="184"/>
      <c r="J93" s="185"/>
      <c r="K93" s="189"/>
      <c r="L93" s="96" t="s">
        <v>169</v>
      </c>
      <c r="M93" s="99"/>
      <c r="N93" s="93"/>
      <c r="O93" s="99"/>
      <c r="P93" s="93"/>
      <c r="Q93" s="99"/>
      <c r="R93" s="93"/>
      <c r="S93" s="99"/>
      <c r="T93" s="174"/>
    </row>
    <row r="94" spans="2:20" ht="14.25" customHeight="1">
      <c r="B94" s="192"/>
      <c r="C94" s="234"/>
      <c r="D94" s="237"/>
      <c r="E94" s="193"/>
      <c r="F94" s="193"/>
      <c r="G94" s="204"/>
      <c r="H94" s="193"/>
      <c r="I94" s="194"/>
      <c r="J94" s="195"/>
      <c r="K94" s="196"/>
      <c r="L94" s="93"/>
      <c r="M94" s="99"/>
      <c r="N94" s="93"/>
      <c r="O94" s="99"/>
      <c r="P94" s="93"/>
      <c r="Q94" s="99"/>
      <c r="R94" s="93"/>
      <c r="S94" s="99"/>
      <c r="T94" s="191"/>
    </row>
    <row r="95" spans="2:20" ht="14.25" customHeight="1">
      <c r="B95" s="176">
        <f t="shared" ref="B95:B100" si="3">1+B90</f>
        <v>21</v>
      </c>
      <c r="C95" s="234"/>
      <c r="D95" s="237"/>
      <c r="E95" s="179"/>
      <c r="F95" s="179"/>
      <c r="G95" s="204"/>
      <c r="H95" s="179"/>
      <c r="I95" s="182" t="s">
        <v>148</v>
      </c>
      <c r="J95" s="183"/>
      <c r="K95" s="304" t="s">
        <v>149</v>
      </c>
      <c r="L95" s="93" t="s">
        <v>117</v>
      </c>
      <c r="M95" s="99"/>
      <c r="N95" s="93"/>
      <c r="O95" s="99"/>
      <c r="P95" s="93" t="s">
        <v>83</v>
      </c>
      <c r="Q95" s="99"/>
      <c r="R95" s="93"/>
      <c r="S95" s="99"/>
      <c r="T95" s="173"/>
    </row>
    <row r="96" spans="2:20" ht="14.25" customHeight="1">
      <c r="B96" s="177"/>
      <c r="C96" s="234"/>
      <c r="D96" s="237"/>
      <c r="E96" s="180"/>
      <c r="F96" s="180"/>
      <c r="G96" s="204"/>
      <c r="H96" s="180"/>
      <c r="I96" s="184"/>
      <c r="J96" s="185"/>
      <c r="K96" s="189"/>
      <c r="L96" s="101" t="s">
        <v>182</v>
      </c>
      <c r="M96" s="99"/>
      <c r="N96" s="93"/>
      <c r="O96" s="99"/>
      <c r="P96" s="93" t="s">
        <v>84</v>
      </c>
      <c r="Q96" s="99"/>
      <c r="R96" s="93"/>
      <c r="S96" s="99"/>
      <c r="T96" s="174"/>
    </row>
    <row r="97" spans="2:20" ht="14.25" customHeight="1">
      <c r="B97" s="177"/>
      <c r="C97" s="234"/>
      <c r="D97" s="237"/>
      <c r="E97" s="180"/>
      <c r="F97" s="180"/>
      <c r="G97" s="204"/>
      <c r="H97" s="180"/>
      <c r="I97" s="184"/>
      <c r="J97" s="185"/>
      <c r="K97" s="189"/>
      <c r="L97" s="93" t="s">
        <v>147</v>
      </c>
      <c r="M97" s="99"/>
      <c r="N97" s="93"/>
      <c r="O97" s="99"/>
      <c r="P97" s="93"/>
      <c r="Q97" s="99"/>
      <c r="R97" s="93"/>
      <c r="S97" s="99"/>
      <c r="T97" s="174"/>
    </row>
    <row r="98" spans="2:20" ht="14.25" customHeight="1">
      <c r="B98" s="177"/>
      <c r="C98" s="234"/>
      <c r="D98" s="237"/>
      <c r="E98" s="180"/>
      <c r="F98" s="180"/>
      <c r="G98" s="204"/>
      <c r="H98" s="180"/>
      <c r="I98" s="184"/>
      <c r="J98" s="185"/>
      <c r="K98" s="189"/>
      <c r="L98" s="96" t="s">
        <v>169</v>
      </c>
      <c r="M98" s="99"/>
      <c r="N98" s="93"/>
      <c r="O98" s="99"/>
      <c r="P98" s="93"/>
      <c r="Q98" s="99"/>
      <c r="R98" s="93"/>
      <c r="S98" s="100"/>
      <c r="T98" s="174"/>
    </row>
    <row r="99" spans="2:20" ht="14.25" customHeight="1">
      <c r="B99" s="192"/>
      <c r="C99" s="234"/>
      <c r="D99" s="237"/>
      <c r="E99" s="193"/>
      <c r="F99" s="193"/>
      <c r="G99" s="204"/>
      <c r="H99" s="193"/>
      <c r="I99" s="194"/>
      <c r="J99" s="195"/>
      <c r="K99" s="196"/>
      <c r="L99" s="93"/>
      <c r="M99" s="99"/>
      <c r="N99" s="93"/>
      <c r="O99" s="99"/>
      <c r="P99" s="93"/>
      <c r="Q99" s="99"/>
      <c r="R99" s="93"/>
      <c r="S99" s="100"/>
      <c r="T99" s="191"/>
    </row>
    <row r="100" spans="2:20" ht="14.25" customHeight="1">
      <c r="B100" s="176">
        <f t="shared" si="3"/>
        <v>22</v>
      </c>
      <c r="C100" s="234"/>
      <c r="D100" s="237"/>
      <c r="E100" s="179"/>
      <c r="F100" s="179"/>
      <c r="G100" s="204"/>
      <c r="H100" s="179"/>
      <c r="I100" s="182" t="s">
        <v>150</v>
      </c>
      <c r="J100" s="183"/>
      <c r="K100" s="304" t="s">
        <v>151</v>
      </c>
      <c r="L100" s="93" t="s">
        <v>152</v>
      </c>
      <c r="M100" s="99"/>
      <c r="N100" s="93"/>
      <c r="O100" s="99"/>
      <c r="P100" s="93" t="s">
        <v>152</v>
      </c>
      <c r="Q100" s="99"/>
      <c r="R100" s="93"/>
      <c r="S100" s="100"/>
      <c r="T100" s="173"/>
    </row>
    <row r="101" spans="2:20" ht="14.25" customHeight="1">
      <c r="B101" s="177"/>
      <c r="C101" s="234"/>
      <c r="D101" s="237"/>
      <c r="E101" s="180"/>
      <c r="F101" s="180"/>
      <c r="G101" s="204"/>
      <c r="H101" s="180"/>
      <c r="I101" s="184"/>
      <c r="J101" s="185"/>
      <c r="K101" s="189"/>
      <c r="L101" s="96" t="s">
        <v>169</v>
      </c>
      <c r="M101" s="99"/>
      <c r="N101" s="93"/>
      <c r="O101" s="99"/>
      <c r="P101" s="93" t="s">
        <v>83</v>
      </c>
      <c r="Q101" s="99"/>
      <c r="R101" s="93"/>
      <c r="S101" s="100"/>
      <c r="T101" s="174"/>
    </row>
    <row r="102" spans="2:20" ht="14.25" customHeight="1">
      <c r="B102" s="177"/>
      <c r="C102" s="234"/>
      <c r="D102" s="237"/>
      <c r="E102" s="180"/>
      <c r="F102" s="180"/>
      <c r="G102" s="204"/>
      <c r="H102" s="180"/>
      <c r="I102" s="184"/>
      <c r="J102" s="185"/>
      <c r="K102" s="189"/>
      <c r="L102" s="93"/>
      <c r="M102" s="99"/>
      <c r="N102" s="93"/>
      <c r="O102" s="99"/>
      <c r="P102" s="93" t="s">
        <v>84</v>
      </c>
      <c r="Q102" s="99"/>
      <c r="R102" s="93"/>
      <c r="S102" s="100"/>
      <c r="T102" s="174"/>
    </row>
    <row r="103" spans="2:20" ht="14.25" customHeight="1" thickBot="1">
      <c r="B103" s="178"/>
      <c r="C103" s="235"/>
      <c r="D103" s="238"/>
      <c r="E103" s="181"/>
      <c r="F103" s="181"/>
      <c r="G103" s="327"/>
      <c r="H103" s="181"/>
      <c r="I103" s="186"/>
      <c r="J103" s="187"/>
      <c r="K103" s="190"/>
      <c r="L103" s="97"/>
      <c r="M103" s="102"/>
      <c r="N103" s="97"/>
      <c r="O103" s="102"/>
      <c r="P103" s="97"/>
      <c r="Q103" s="102"/>
      <c r="R103" s="97"/>
      <c r="S103" s="103"/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allowBlank="1" showInputMessage="1" showErrorMessage="1" sqref="S7:S103 O7:O103 M7:M103 Q7:Q103" xr:uid="{87FF7A15-F094-454F-95AA-823B34D8E4F3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0B4F6-8D2B-49D4-8298-5B7E9A3C5394}">
  <sheetPr codeName="Sheet7">
    <pageSetUpPr fitToPage="1"/>
  </sheetPr>
  <dimension ref="A1:T117"/>
  <sheetViews>
    <sheetView showGridLines="0" topLeftCell="F45" zoomScaleNormal="10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345" t="s">
        <v>187</v>
      </c>
      <c r="D7" s="236" t="s">
        <v>177</v>
      </c>
      <c r="E7" s="239">
        <v>3</v>
      </c>
      <c r="F7" s="239">
        <v>2</v>
      </c>
      <c r="G7" s="239">
        <v>3</v>
      </c>
      <c r="H7" s="239" t="s">
        <v>206</v>
      </c>
      <c r="I7" s="242" t="s">
        <v>80</v>
      </c>
      <c r="J7" s="243"/>
      <c r="K7" s="244" t="s">
        <v>81</v>
      </c>
      <c r="L7" s="42" t="s">
        <v>82</v>
      </c>
      <c r="M7" s="80" t="s">
        <v>9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44" t="s">
        <v>85</v>
      </c>
      <c r="M10" s="81" t="s">
        <v>9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46"/>
      <c r="M12" s="81" t="s">
        <v>201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f>1+B7</f>
        <v>2</v>
      </c>
      <c r="C13" s="233"/>
      <c r="D13" s="213"/>
      <c r="E13" s="203">
        <v>1</v>
      </c>
      <c r="F13" s="203">
        <v>1</v>
      </c>
      <c r="G13" s="204"/>
      <c r="H13" s="203" t="s">
        <v>204</v>
      </c>
      <c r="I13" s="217" t="s">
        <v>87</v>
      </c>
      <c r="J13" s="218"/>
      <c r="K13" s="216" t="s">
        <v>88</v>
      </c>
      <c r="L13" s="1" t="s">
        <v>13</v>
      </c>
      <c r="M13" s="82" t="s">
        <v>9</v>
      </c>
      <c r="N13" s="49"/>
      <c r="O13" s="82" t="s">
        <v>201</v>
      </c>
      <c r="P13" s="44" t="s">
        <v>90</v>
      </c>
      <c r="Q13" s="82" t="s">
        <v>9</v>
      </c>
      <c r="R13" s="49"/>
      <c r="S13" s="82" t="s">
        <v>201</v>
      </c>
      <c r="T13" s="197">
        <v>3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58" t="s">
        <v>180</v>
      </c>
      <c r="Q14" s="82" t="s">
        <v>9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f>1+B13</f>
        <v>3</v>
      </c>
      <c r="C16" s="233"/>
      <c r="D16" s="213"/>
      <c r="E16" s="203">
        <v>2</v>
      </c>
      <c r="F16" s="203">
        <v>2</v>
      </c>
      <c r="G16" s="204"/>
      <c r="H16" s="203" t="s">
        <v>207</v>
      </c>
      <c r="I16" s="217" t="s">
        <v>93</v>
      </c>
      <c r="J16" s="218"/>
      <c r="K16" s="216" t="s">
        <v>94</v>
      </c>
      <c r="L16" s="1" t="s">
        <v>14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44"/>
      <c r="M17" s="82" t="s">
        <v>201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f>1+B16</f>
        <v>4</v>
      </c>
      <c r="C18" s="233"/>
      <c r="D18" s="213"/>
      <c r="E18" s="203">
        <v>2</v>
      </c>
      <c r="F18" s="203">
        <v>3</v>
      </c>
      <c r="G18" s="204"/>
      <c r="H18" s="203" t="s">
        <v>206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1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 t="s">
        <v>201</v>
      </c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82" t="s">
        <v>201</v>
      </c>
      <c r="N20" s="44"/>
      <c r="O20" s="82" t="s">
        <v>201</v>
      </c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f>1+B18</f>
        <v>5</v>
      </c>
      <c r="C21" s="233"/>
      <c r="D21" s="213"/>
      <c r="E21" s="203">
        <v>2</v>
      </c>
      <c r="F21" s="203">
        <v>3</v>
      </c>
      <c r="G21" s="204"/>
      <c r="H21" s="203" t="s">
        <v>206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44" t="s">
        <v>100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 t="s">
        <v>201</v>
      </c>
      <c r="P22" s="44" t="s">
        <v>83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 t="s">
        <v>201</v>
      </c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 t="s">
        <v>201</v>
      </c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f>1+B21</f>
        <v>6</v>
      </c>
      <c r="C25" s="233"/>
      <c r="D25" s="213"/>
      <c r="E25" s="203">
        <v>2</v>
      </c>
      <c r="F25" s="203">
        <v>2</v>
      </c>
      <c r="G25" s="204"/>
      <c r="H25" s="203" t="s">
        <v>207</v>
      </c>
      <c r="I25" s="217" t="s">
        <v>101</v>
      </c>
      <c r="J25" s="218"/>
      <c r="K25" s="216" t="s">
        <v>102</v>
      </c>
      <c r="L25" s="50" t="s">
        <v>103</v>
      </c>
      <c r="M25" s="82" t="s">
        <v>9</v>
      </c>
      <c r="N25" s="50" t="s">
        <v>103</v>
      </c>
      <c r="O25" s="82" t="s">
        <v>9</v>
      </c>
      <c r="P25" s="44"/>
      <c r="Q25" s="82" t="s">
        <v>201</v>
      </c>
      <c r="R25" s="53"/>
      <c r="S25" s="82" t="s">
        <v>201</v>
      </c>
      <c r="T25" s="197">
        <v>2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44" t="s">
        <v>106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44" t="s">
        <v>108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44" t="s">
        <v>83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 t="s">
        <v>201</v>
      </c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f>1+B25</f>
        <v>7</v>
      </c>
      <c r="C30" s="233"/>
      <c r="D30" s="213"/>
      <c r="E30" s="203">
        <v>1</v>
      </c>
      <c r="F30" s="203">
        <v>3</v>
      </c>
      <c r="G30" s="204"/>
      <c r="H30" s="203" t="s">
        <v>207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 t="s">
        <v>201</v>
      </c>
      <c r="P30" s="44" t="s">
        <v>106</v>
      </c>
      <c r="Q30" s="82" t="s">
        <v>201</v>
      </c>
      <c r="R30" s="53"/>
      <c r="S30" s="82" t="s">
        <v>201</v>
      </c>
      <c r="T30" s="197">
        <v>1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 t="s">
        <v>201</v>
      </c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9</v>
      </c>
      <c r="N32" s="55"/>
      <c r="O32" s="82" t="s">
        <v>201</v>
      </c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 t="s">
        <v>201</v>
      </c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f>1+B30</f>
        <v>8</v>
      </c>
      <c r="C36" s="233"/>
      <c r="D36" s="213"/>
      <c r="E36" s="203">
        <v>1</v>
      </c>
      <c r="F36" s="203">
        <v>2</v>
      </c>
      <c r="G36" s="204"/>
      <c r="H36" s="203" t="s">
        <v>204</v>
      </c>
      <c r="I36" s="217" t="s">
        <v>115</v>
      </c>
      <c r="J36" s="218"/>
      <c r="K36" s="216" t="s">
        <v>116</v>
      </c>
      <c r="L36" s="50" t="s">
        <v>103</v>
      </c>
      <c r="M36" s="83" t="s">
        <v>9</v>
      </c>
      <c r="N36" s="50" t="s">
        <v>103</v>
      </c>
      <c r="O36" s="83" t="s">
        <v>9</v>
      </c>
      <c r="P36" s="44" t="s">
        <v>83</v>
      </c>
      <c r="Q36" s="83" t="s">
        <v>201</v>
      </c>
      <c r="R36" s="53"/>
      <c r="S36" s="83" t="s">
        <v>201</v>
      </c>
      <c r="T36" s="197">
        <v>2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f>1+B36</f>
        <v>9</v>
      </c>
      <c r="C41" s="233"/>
      <c r="D41" s="213"/>
      <c r="E41" s="203">
        <v>3</v>
      </c>
      <c r="F41" s="203">
        <v>2</v>
      </c>
      <c r="G41" s="204"/>
      <c r="H41" s="203" t="s">
        <v>206</v>
      </c>
      <c r="I41" s="217" t="s">
        <v>119</v>
      </c>
      <c r="J41" s="218"/>
      <c r="K41" s="216" t="s">
        <v>120</v>
      </c>
      <c r="L41" s="50" t="s">
        <v>103</v>
      </c>
      <c r="M41" s="83" t="s">
        <v>9</v>
      </c>
      <c r="N41" s="50" t="s">
        <v>103</v>
      </c>
      <c r="O41" s="83" t="s">
        <v>9</v>
      </c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2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/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/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/>
      <c r="N44" s="55"/>
      <c r="O44" s="82" t="s">
        <v>201</v>
      </c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f>1+B41</f>
        <v>10</v>
      </c>
      <c r="C45" s="233"/>
      <c r="D45" s="213"/>
      <c r="E45" s="203">
        <v>2</v>
      </c>
      <c r="F45" s="203">
        <v>2</v>
      </c>
      <c r="G45" s="204"/>
      <c r="H45" s="203" t="s">
        <v>207</v>
      </c>
      <c r="I45" s="217" t="s">
        <v>122</v>
      </c>
      <c r="J45" s="218"/>
      <c r="K45" s="216" t="s">
        <v>123</v>
      </c>
      <c r="L45" s="50" t="s">
        <v>103</v>
      </c>
      <c r="M45" s="83" t="s">
        <v>9</v>
      </c>
      <c r="N45" s="44"/>
      <c r="O45" s="83" t="s">
        <v>201</v>
      </c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2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/>
      <c r="N46" s="55"/>
      <c r="O46" s="82" t="s">
        <v>201</v>
      </c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 t="s">
        <v>201</v>
      </c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 t="s">
        <v>201</v>
      </c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f>1+B45</f>
        <v>11</v>
      </c>
      <c r="C49" s="233"/>
      <c r="D49" s="213"/>
      <c r="E49" s="203">
        <v>1</v>
      </c>
      <c r="F49" s="203">
        <v>3</v>
      </c>
      <c r="G49" s="204"/>
      <c r="H49" s="203" t="s">
        <v>207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 t="s">
        <v>201</v>
      </c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4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 t="s">
        <v>201</v>
      </c>
      <c r="T52" s="198"/>
    </row>
    <row r="53" spans="1:20" ht="14.25" customHeight="1">
      <c r="A53" s="34" t="s">
        <v>110</v>
      </c>
      <c r="B53" s="200">
        <f>1+B49</f>
        <v>12</v>
      </c>
      <c r="C53" s="234"/>
      <c r="D53" s="237"/>
      <c r="E53" s="203">
        <v>2</v>
      </c>
      <c r="F53" s="203">
        <v>2</v>
      </c>
      <c r="G53" s="240"/>
      <c r="H53" s="203" t="s">
        <v>207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 t="s">
        <v>9</v>
      </c>
      <c r="P53" s="44" t="s">
        <v>106</v>
      </c>
      <c r="Q53" s="82" t="s">
        <v>201</v>
      </c>
      <c r="R53" s="53" t="s">
        <v>128</v>
      </c>
      <c r="S53" s="82"/>
      <c r="T53" s="197">
        <v>2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/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f>1+B53</f>
        <v>13</v>
      </c>
      <c r="C58" s="234"/>
      <c r="D58" s="237"/>
      <c r="E58" s="223">
        <v>2</v>
      </c>
      <c r="F58" s="223">
        <v>2</v>
      </c>
      <c r="G58" s="240"/>
      <c r="H58" s="223" t="s">
        <v>207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 t="s">
        <v>9</v>
      </c>
      <c r="P58" s="59" t="s">
        <v>159</v>
      </c>
      <c r="Q58" s="82" t="s">
        <v>201</v>
      </c>
      <c r="R58" s="59" t="s">
        <v>160</v>
      </c>
      <c r="S58" s="82"/>
      <c r="T58" s="229">
        <v>2</v>
      </c>
    </row>
    <row r="59" spans="1:20" ht="14.25" customHeight="1">
      <c r="B59" s="201"/>
      <c r="C59" s="234"/>
      <c r="D59" s="237"/>
      <c r="E59" s="223"/>
      <c r="F59" s="223"/>
      <c r="G59" s="240"/>
      <c r="H59" s="223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/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3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3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/>
      <c r="T61" s="229"/>
    </row>
    <row r="62" spans="1:20" ht="14.25" customHeight="1">
      <c r="B62" s="200">
        <v>14</v>
      </c>
      <c r="C62" s="234"/>
      <c r="D62" s="237"/>
      <c r="E62" s="203">
        <v>1</v>
      </c>
      <c r="F62" s="203">
        <v>3</v>
      </c>
      <c r="G62" s="240"/>
      <c r="H62" s="203" t="s">
        <v>207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 t="s">
        <v>201</v>
      </c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 t="s">
        <v>201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 t="s">
        <v>201</v>
      </c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 t="s">
        <v>201</v>
      </c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 t="s">
        <v>201</v>
      </c>
      <c r="N66" s="44"/>
      <c r="O66" s="82" t="s">
        <v>201</v>
      </c>
      <c r="P66" s="44"/>
      <c r="Q66" s="82" t="s">
        <v>201</v>
      </c>
      <c r="R66" s="44"/>
      <c r="S66" s="82" t="s">
        <v>201</v>
      </c>
      <c r="T66" s="199"/>
    </row>
    <row r="67" spans="2:20" ht="14.25" customHeight="1">
      <c r="B67" s="200">
        <f>1+B62</f>
        <v>15</v>
      </c>
      <c r="C67" s="234"/>
      <c r="D67" s="237"/>
      <c r="E67" s="203">
        <v>1</v>
      </c>
      <c r="F67" s="203">
        <v>2</v>
      </c>
      <c r="G67" s="240"/>
      <c r="H67" s="203" t="s">
        <v>204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 t="s">
        <v>9</v>
      </c>
      <c r="P67" s="44" t="s">
        <v>91</v>
      </c>
      <c r="Q67" s="83" t="s">
        <v>9</v>
      </c>
      <c r="R67" s="44"/>
      <c r="S67" s="83" t="s">
        <v>201</v>
      </c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 t="s">
        <v>201</v>
      </c>
      <c r="T68" s="199"/>
    </row>
    <row r="69" spans="2:20" ht="14.25" customHeight="1">
      <c r="B69" s="200">
        <f>1+B67</f>
        <v>16</v>
      </c>
      <c r="C69" s="234"/>
      <c r="D69" s="237"/>
      <c r="E69" s="203">
        <v>1</v>
      </c>
      <c r="F69" s="203">
        <v>2</v>
      </c>
      <c r="G69" s="240"/>
      <c r="H69" s="203" t="s">
        <v>204</v>
      </c>
      <c r="I69" s="215" t="s">
        <v>133</v>
      </c>
      <c r="J69" s="207"/>
      <c r="K69" s="216" t="s">
        <v>134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 t="s">
        <v>201</v>
      </c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 t="s">
        <v>201</v>
      </c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 t="s">
        <v>9</v>
      </c>
      <c r="N71" s="44" t="s">
        <v>137</v>
      </c>
      <c r="O71" s="83" t="s">
        <v>9</v>
      </c>
      <c r="P71" s="44"/>
      <c r="Q71" s="83" t="s">
        <v>201</v>
      </c>
      <c r="R71" s="44"/>
      <c r="S71" s="83" t="s">
        <v>201</v>
      </c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 t="s">
        <v>201</v>
      </c>
      <c r="T72" s="199"/>
    </row>
    <row r="73" spans="2:20" ht="14.25" customHeight="1">
      <c r="B73" s="176">
        <f>1+B69</f>
        <v>17</v>
      </c>
      <c r="C73" s="234"/>
      <c r="D73" s="237"/>
      <c r="E73" s="179"/>
      <c r="F73" s="179"/>
      <c r="G73" s="240"/>
      <c r="H73" s="179"/>
      <c r="I73" s="182" t="s">
        <v>138</v>
      </c>
      <c r="J73" s="183"/>
      <c r="K73" s="304" t="s">
        <v>168</v>
      </c>
      <c r="L73" s="2" t="s">
        <v>13</v>
      </c>
      <c r="M73" s="92" t="s">
        <v>9</v>
      </c>
      <c r="N73" s="93"/>
      <c r="O73" s="92" t="s">
        <v>201</v>
      </c>
      <c r="P73" s="93" t="s">
        <v>106</v>
      </c>
      <c r="Q73" s="92" t="s">
        <v>201</v>
      </c>
      <c r="R73" s="93" t="s">
        <v>128</v>
      </c>
      <c r="S73" s="92" t="s">
        <v>201</v>
      </c>
      <c r="T73" s="173"/>
    </row>
    <row r="74" spans="2:20" ht="14.25" customHeight="1">
      <c r="B74" s="177"/>
      <c r="C74" s="234"/>
      <c r="D74" s="237"/>
      <c r="E74" s="180"/>
      <c r="F74" s="180"/>
      <c r="G74" s="240"/>
      <c r="H74" s="180"/>
      <c r="I74" s="184"/>
      <c r="J74" s="185"/>
      <c r="K74" s="189"/>
      <c r="L74" s="93" t="s">
        <v>91</v>
      </c>
      <c r="M74" s="92" t="s">
        <v>9</v>
      </c>
      <c r="N74" s="94"/>
      <c r="O74" s="92" t="s">
        <v>201</v>
      </c>
      <c r="P74" s="93" t="s">
        <v>108</v>
      </c>
      <c r="Q74" s="92" t="s">
        <v>201</v>
      </c>
      <c r="R74" s="93"/>
      <c r="S74" s="92" t="s">
        <v>201</v>
      </c>
      <c r="T74" s="174"/>
    </row>
    <row r="75" spans="2:20" ht="14.25" customHeight="1">
      <c r="B75" s="177"/>
      <c r="C75" s="234"/>
      <c r="D75" s="237"/>
      <c r="E75" s="180"/>
      <c r="F75" s="180"/>
      <c r="G75" s="240"/>
      <c r="H75" s="180"/>
      <c r="I75" s="184"/>
      <c r="J75" s="185"/>
      <c r="K75" s="189"/>
      <c r="L75" s="93"/>
      <c r="M75" s="92" t="s">
        <v>201</v>
      </c>
      <c r="N75" s="93"/>
      <c r="O75" s="92" t="s">
        <v>201</v>
      </c>
      <c r="P75" s="93" t="s">
        <v>83</v>
      </c>
      <c r="Q75" s="92" t="s">
        <v>201</v>
      </c>
      <c r="R75" s="93"/>
      <c r="S75" s="92" t="s">
        <v>201</v>
      </c>
      <c r="T75" s="174"/>
    </row>
    <row r="76" spans="2:20" ht="14.25" customHeight="1">
      <c r="B76" s="177"/>
      <c r="C76" s="234"/>
      <c r="D76" s="237"/>
      <c r="E76" s="180"/>
      <c r="F76" s="180"/>
      <c r="G76" s="240"/>
      <c r="H76" s="180"/>
      <c r="I76" s="184"/>
      <c r="J76" s="185"/>
      <c r="K76" s="189"/>
      <c r="L76" s="93"/>
      <c r="M76" s="92" t="s">
        <v>201</v>
      </c>
      <c r="N76" s="93"/>
      <c r="O76" s="92" t="s">
        <v>201</v>
      </c>
      <c r="P76" s="93" t="s">
        <v>84</v>
      </c>
      <c r="Q76" s="92" t="s">
        <v>201</v>
      </c>
      <c r="R76" s="93"/>
      <c r="S76" s="92" t="s">
        <v>201</v>
      </c>
      <c r="T76" s="174"/>
    </row>
    <row r="77" spans="2:20" ht="14.25" customHeight="1">
      <c r="B77" s="177"/>
      <c r="C77" s="234"/>
      <c r="D77" s="237"/>
      <c r="E77" s="180"/>
      <c r="F77" s="180"/>
      <c r="G77" s="240"/>
      <c r="H77" s="180"/>
      <c r="I77" s="184"/>
      <c r="J77" s="185"/>
      <c r="K77" s="189"/>
      <c r="L77" s="93"/>
      <c r="M77" s="92" t="s">
        <v>201</v>
      </c>
      <c r="N77" s="93"/>
      <c r="O77" s="92" t="s">
        <v>201</v>
      </c>
      <c r="P77" s="93" t="s">
        <v>90</v>
      </c>
      <c r="Q77" s="92" t="s">
        <v>9</v>
      </c>
      <c r="R77" s="93"/>
      <c r="S77" s="92" t="s">
        <v>201</v>
      </c>
      <c r="T77" s="174"/>
    </row>
    <row r="78" spans="2:20" ht="14.25" customHeight="1">
      <c r="B78" s="177"/>
      <c r="C78" s="234"/>
      <c r="D78" s="237"/>
      <c r="E78" s="180"/>
      <c r="F78" s="180"/>
      <c r="G78" s="240"/>
      <c r="H78" s="180"/>
      <c r="I78" s="184"/>
      <c r="J78" s="185"/>
      <c r="K78" s="189"/>
      <c r="L78" s="93"/>
      <c r="M78" s="92" t="s">
        <v>201</v>
      </c>
      <c r="N78" s="93"/>
      <c r="O78" s="92" t="s">
        <v>201</v>
      </c>
      <c r="P78" s="95" t="s">
        <v>173</v>
      </c>
      <c r="Q78" s="92" t="s">
        <v>9</v>
      </c>
      <c r="R78" s="93"/>
      <c r="S78" s="92" t="s">
        <v>201</v>
      </c>
      <c r="T78" s="174"/>
    </row>
    <row r="79" spans="2:20" ht="14.25" customHeight="1">
      <c r="B79" s="192"/>
      <c r="C79" s="234"/>
      <c r="D79" s="237"/>
      <c r="E79" s="193"/>
      <c r="F79" s="193"/>
      <c r="G79" s="240"/>
      <c r="H79" s="193"/>
      <c r="I79" s="194"/>
      <c r="J79" s="195"/>
      <c r="K79" s="196"/>
      <c r="L79" s="93"/>
      <c r="M79" s="92" t="s">
        <v>201</v>
      </c>
      <c r="N79" s="93"/>
      <c r="O79" s="92" t="s">
        <v>201</v>
      </c>
      <c r="P79" s="93"/>
      <c r="Q79" s="92" t="s">
        <v>201</v>
      </c>
      <c r="R79" s="93"/>
      <c r="S79" s="92" t="s">
        <v>201</v>
      </c>
      <c r="T79" s="191"/>
    </row>
    <row r="80" spans="2:20" ht="14.25" customHeight="1">
      <c r="B80" s="176">
        <f t="shared" ref="B80" si="0">1+B73</f>
        <v>18</v>
      </c>
      <c r="C80" s="234"/>
      <c r="D80" s="237"/>
      <c r="E80" s="179"/>
      <c r="F80" s="179"/>
      <c r="G80" s="240"/>
      <c r="H80" s="179"/>
      <c r="I80" s="182" t="s">
        <v>139</v>
      </c>
      <c r="J80" s="183"/>
      <c r="K80" s="304" t="s">
        <v>140</v>
      </c>
      <c r="L80" s="93" t="s">
        <v>82</v>
      </c>
      <c r="M80" s="92" t="s">
        <v>9</v>
      </c>
      <c r="N80" s="93"/>
      <c r="O80" s="92" t="s">
        <v>201</v>
      </c>
      <c r="P80" s="93" t="s">
        <v>106</v>
      </c>
      <c r="Q80" s="92" t="s">
        <v>201</v>
      </c>
      <c r="R80" s="93" t="s">
        <v>128</v>
      </c>
      <c r="S80" s="92" t="s">
        <v>201</v>
      </c>
      <c r="T80" s="173"/>
    </row>
    <row r="81" spans="2:20" ht="14.25" customHeight="1">
      <c r="B81" s="177"/>
      <c r="C81" s="234"/>
      <c r="D81" s="237"/>
      <c r="E81" s="180"/>
      <c r="F81" s="180"/>
      <c r="G81" s="240"/>
      <c r="H81" s="180"/>
      <c r="I81" s="184"/>
      <c r="J81" s="185"/>
      <c r="K81" s="189"/>
      <c r="L81" s="93" t="s">
        <v>178</v>
      </c>
      <c r="M81" s="92" t="s">
        <v>201</v>
      </c>
      <c r="N81" s="94"/>
      <c r="O81" s="92" t="s">
        <v>201</v>
      </c>
      <c r="P81" s="93" t="s">
        <v>108</v>
      </c>
      <c r="Q81" s="92" t="s">
        <v>201</v>
      </c>
      <c r="R81" s="93"/>
      <c r="S81" s="92" t="s">
        <v>201</v>
      </c>
      <c r="T81" s="174"/>
    </row>
    <row r="82" spans="2:20" ht="14.25" customHeight="1">
      <c r="B82" s="177"/>
      <c r="C82" s="234"/>
      <c r="D82" s="237"/>
      <c r="E82" s="180"/>
      <c r="F82" s="180"/>
      <c r="G82" s="240"/>
      <c r="H82" s="180"/>
      <c r="I82" s="184"/>
      <c r="J82" s="185"/>
      <c r="K82" s="189"/>
      <c r="L82" s="93" t="s">
        <v>141</v>
      </c>
      <c r="M82" s="92" t="s">
        <v>201</v>
      </c>
      <c r="N82" s="93"/>
      <c r="O82" s="92" t="s">
        <v>201</v>
      </c>
      <c r="P82" s="93" t="s">
        <v>83</v>
      </c>
      <c r="Q82" s="92" t="s">
        <v>201</v>
      </c>
      <c r="R82" s="93"/>
      <c r="S82" s="92" t="s">
        <v>201</v>
      </c>
      <c r="T82" s="174"/>
    </row>
    <row r="83" spans="2:20" ht="14.25" customHeight="1">
      <c r="B83" s="177"/>
      <c r="C83" s="234"/>
      <c r="D83" s="237"/>
      <c r="E83" s="180"/>
      <c r="F83" s="180"/>
      <c r="G83" s="240"/>
      <c r="H83" s="180"/>
      <c r="I83" s="184"/>
      <c r="J83" s="185"/>
      <c r="K83" s="189"/>
      <c r="L83" s="93"/>
      <c r="M83" s="92" t="s">
        <v>201</v>
      </c>
      <c r="N83" s="93"/>
      <c r="O83" s="92" t="s">
        <v>201</v>
      </c>
      <c r="P83" s="93" t="s">
        <v>84</v>
      </c>
      <c r="Q83" s="92" t="s">
        <v>201</v>
      </c>
      <c r="R83" s="93"/>
      <c r="S83" s="92" t="s">
        <v>201</v>
      </c>
      <c r="T83" s="174"/>
    </row>
    <row r="84" spans="2:20" ht="14.25" customHeight="1">
      <c r="B84" s="192"/>
      <c r="C84" s="234"/>
      <c r="D84" s="237"/>
      <c r="E84" s="193"/>
      <c r="F84" s="193"/>
      <c r="G84" s="240"/>
      <c r="H84" s="193"/>
      <c r="I84" s="194"/>
      <c r="J84" s="195"/>
      <c r="K84" s="196"/>
      <c r="L84" s="93"/>
      <c r="M84" s="92"/>
      <c r="N84" s="93"/>
      <c r="O84" s="92" t="s">
        <v>201</v>
      </c>
      <c r="P84" s="93"/>
      <c r="Q84" s="92" t="s">
        <v>201</v>
      </c>
      <c r="R84" s="93"/>
      <c r="S84" s="92" t="s">
        <v>201</v>
      </c>
      <c r="T84" s="191"/>
    </row>
    <row r="85" spans="2:20" ht="14.25" customHeight="1">
      <c r="B85" s="176">
        <f t="shared" ref="B85" si="1">1+B80</f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304" t="s">
        <v>143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 t="s">
        <v>201</v>
      </c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3"/>
      <c r="O86" s="92" t="s">
        <v>201</v>
      </c>
      <c r="P86" s="93" t="s">
        <v>108</v>
      </c>
      <c r="Q86" s="92" t="s">
        <v>201</v>
      </c>
      <c r="R86" s="93"/>
      <c r="S86" s="92" t="s">
        <v>201</v>
      </c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176">
        <f t="shared" ref="B90" si="2">1+B85</f>
        <v>20</v>
      </c>
      <c r="C90" s="234"/>
      <c r="D90" s="237"/>
      <c r="E90" s="179"/>
      <c r="F90" s="179"/>
      <c r="G90" s="240"/>
      <c r="H90" s="179"/>
      <c r="I90" s="182" t="s">
        <v>145</v>
      </c>
      <c r="J90" s="183"/>
      <c r="K90" s="304" t="s">
        <v>146</v>
      </c>
      <c r="L90" s="93" t="s">
        <v>117</v>
      </c>
      <c r="M90" s="92"/>
      <c r="N90" s="93"/>
      <c r="O90" s="92" t="s">
        <v>201</v>
      </c>
      <c r="P90" s="93"/>
      <c r="Q90" s="92" t="s">
        <v>201</v>
      </c>
      <c r="R90" s="93"/>
      <c r="S90" s="92" t="s">
        <v>201</v>
      </c>
      <c r="T90" s="173"/>
    </row>
    <row r="91" spans="2:20" ht="14.25" customHeight="1">
      <c r="B91" s="177"/>
      <c r="C91" s="234"/>
      <c r="D91" s="237"/>
      <c r="E91" s="180"/>
      <c r="F91" s="180"/>
      <c r="G91" s="240"/>
      <c r="H91" s="180"/>
      <c r="I91" s="184"/>
      <c r="J91" s="185"/>
      <c r="K91" s="189"/>
      <c r="L91" s="101" t="s">
        <v>182</v>
      </c>
      <c r="M91" s="92"/>
      <c r="N91" s="94"/>
      <c r="O91" s="92" t="s">
        <v>201</v>
      </c>
      <c r="P91" s="93"/>
      <c r="Q91" s="92" t="s">
        <v>201</v>
      </c>
      <c r="R91" s="93"/>
      <c r="S91" s="92" t="s">
        <v>201</v>
      </c>
      <c r="T91" s="174"/>
    </row>
    <row r="92" spans="2:20" ht="14.25" customHeight="1">
      <c r="B92" s="177"/>
      <c r="C92" s="234"/>
      <c r="D92" s="237"/>
      <c r="E92" s="180"/>
      <c r="F92" s="180"/>
      <c r="G92" s="240"/>
      <c r="H92" s="180"/>
      <c r="I92" s="184"/>
      <c r="J92" s="185"/>
      <c r="K92" s="189"/>
      <c r="L92" s="93" t="s">
        <v>147</v>
      </c>
      <c r="M92" s="92"/>
      <c r="N92" s="93"/>
      <c r="O92" s="92" t="s">
        <v>201</v>
      </c>
      <c r="P92" s="93"/>
      <c r="Q92" s="92" t="s">
        <v>201</v>
      </c>
      <c r="R92" s="93"/>
      <c r="S92" s="92" t="s">
        <v>201</v>
      </c>
      <c r="T92" s="174"/>
    </row>
    <row r="93" spans="2:20" ht="14.25" customHeight="1">
      <c r="B93" s="177"/>
      <c r="C93" s="234"/>
      <c r="D93" s="237"/>
      <c r="E93" s="180"/>
      <c r="F93" s="180"/>
      <c r="G93" s="240"/>
      <c r="H93" s="180"/>
      <c r="I93" s="184"/>
      <c r="J93" s="185"/>
      <c r="K93" s="189"/>
      <c r="L93" s="96" t="s">
        <v>169</v>
      </c>
      <c r="M93" s="92"/>
      <c r="N93" s="93"/>
      <c r="O93" s="92" t="s">
        <v>201</v>
      </c>
      <c r="P93" s="93"/>
      <c r="Q93" s="92" t="s">
        <v>201</v>
      </c>
      <c r="R93" s="93"/>
      <c r="S93" s="92" t="s">
        <v>201</v>
      </c>
      <c r="T93" s="174"/>
    </row>
    <row r="94" spans="2:20" ht="14.25" customHeight="1">
      <c r="B94" s="192"/>
      <c r="C94" s="234"/>
      <c r="D94" s="237"/>
      <c r="E94" s="193"/>
      <c r="F94" s="193"/>
      <c r="G94" s="240"/>
      <c r="H94" s="193"/>
      <c r="I94" s="194"/>
      <c r="J94" s="195"/>
      <c r="K94" s="196"/>
      <c r="L94" s="93"/>
      <c r="M94" s="92"/>
      <c r="N94" s="93"/>
      <c r="O94" s="92" t="s">
        <v>201</v>
      </c>
      <c r="P94" s="93"/>
      <c r="Q94" s="92" t="s">
        <v>201</v>
      </c>
      <c r="R94" s="93"/>
      <c r="S94" s="92" t="s">
        <v>201</v>
      </c>
      <c r="T94" s="191"/>
    </row>
    <row r="95" spans="2:20" ht="14.25" customHeight="1">
      <c r="B95" s="176">
        <f t="shared" ref="B95:B100" si="3">1+B90</f>
        <v>21</v>
      </c>
      <c r="C95" s="234"/>
      <c r="D95" s="237"/>
      <c r="E95" s="179"/>
      <c r="F95" s="179"/>
      <c r="G95" s="240"/>
      <c r="H95" s="179"/>
      <c r="I95" s="182" t="s">
        <v>148</v>
      </c>
      <c r="J95" s="183"/>
      <c r="K95" s="304" t="s">
        <v>149</v>
      </c>
      <c r="L95" s="93" t="s">
        <v>117</v>
      </c>
      <c r="M95" s="92"/>
      <c r="N95" s="93"/>
      <c r="O95" s="92" t="s">
        <v>201</v>
      </c>
      <c r="P95" s="93" t="s">
        <v>83</v>
      </c>
      <c r="Q95" s="92" t="s">
        <v>201</v>
      </c>
      <c r="R95" s="93"/>
      <c r="S95" s="92" t="s">
        <v>201</v>
      </c>
      <c r="T95" s="173"/>
    </row>
    <row r="96" spans="2:20" ht="14.25" customHeight="1">
      <c r="B96" s="177"/>
      <c r="C96" s="234"/>
      <c r="D96" s="237"/>
      <c r="E96" s="180"/>
      <c r="F96" s="180"/>
      <c r="G96" s="240"/>
      <c r="H96" s="180"/>
      <c r="I96" s="184"/>
      <c r="J96" s="185"/>
      <c r="K96" s="189"/>
      <c r="L96" s="101" t="s">
        <v>182</v>
      </c>
      <c r="M96" s="92"/>
      <c r="N96" s="93"/>
      <c r="O96" s="92" t="s">
        <v>201</v>
      </c>
      <c r="P96" s="93" t="s">
        <v>84</v>
      </c>
      <c r="Q96" s="92" t="s">
        <v>201</v>
      </c>
      <c r="R96" s="93"/>
      <c r="S96" s="92" t="s">
        <v>201</v>
      </c>
      <c r="T96" s="174"/>
    </row>
    <row r="97" spans="2:20" ht="14.25" customHeight="1">
      <c r="B97" s="177"/>
      <c r="C97" s="234"/>
      <c r="D97" s="237"/>
      <c r="E97" s="180"/>
      <c r="F97" s="180"/>
      <c r="G97" s="240"/>
      <c r="H97" s="180"/>
      <c r="I97" s="184"/>
      <c r="J97" s="185"/>
      <c r="K97" s="189"/>
      <c r="L97" s="93" t="s">
        <v>147</v>
      </c>
      <c r="M97" s="92"/>
      <c r="N97" s="93"/>
      <c r="O97" s="92" t="s">
        <v>201</v>
      </c>
      <c r="P97" s="93"/>
      <c r="Q97" s="92" t="s">
        <v>201</v>
      </c>
      <c r="R97" s="93"/>
      <c r="S97" s="92" t="s">
        <v>201</v>
      </c>
      <c r="T97" s="174"/>
    </row>
    <row r="98" spans="2:20" ht="14.25" customHeight="1">
      <c r="B98" s="177"/>
      <c r="C98" s="234"/>
      <c r="D98" s="237"/>
      <c r="E98" s="180"/>
      <c r="F98" s="180"/>
      <c r="G98" s="240"/>
      <c r="H98" s="180"/>
      <c r="I98" s="184"/>
      <c r="J98" s="185"/>
      <c r="K98" s="189"/>
      <c r="L98" s="96" t="s">
        <v>169</v>
      </c>
      <c r="M98" s="92"/>
      <c r="N98" s="93"/>
      <c r="O98" s="92" t="s">
        <v>201</v>
      </c>
      <c r="P98" s="93"/>
      <c r="Q98" s="92" t="s">
        <v>201</v>
      </c>
      <c r="R98" s="93"/>
      <c r="S98" s="92" t="s">
        <v>201</v>
      </c>
      <c r="T98" s="174"/>
    </row>
    <row r="99" spans="2:20" ht="14.25" customHeight="1">
      <c r="B99" s="192"/>
      <c r="C99" s="234"/>
      <c r="D99" s="237"/>
      <c r="E99" s="193"/>
      <c r="F99" s="193"/>
      <c r="G99" s="240"/>
      <c r="H99" s="193"/>
      <c r="I99" s="194"/>
      <c r="J99" s="195"/>
      <c r="K99" s="196"/>
      <c r="L99" s="93"/>
      <c r="M99" s="92"/>
      <c r="N99" s="93"/>
      <c r="O99" s="92" t="s">
        <v>201</v>
      </c>
      <c r="P99" s="93"/>
      <c r="Q99" s="92" t="s">
        <v>201</v>
      </c>
      <c r="R99" s="93"/>
      <c r="S99" s="92" t="s">
        <v>201</v>
      </c>
      <c r="T99" s="191"/>
    </row>
    <row r="100" spans="2:20" ht="14.25" customHeight="1">
      <c r="B100" s="176">
        <f t="shared" si="3"/>
        <v>22</v>
      </c>
      <c r="C100" s="234"/>
      <c r="D100" s="237"/>
      <c r="E100" s="179"/>
      <c r="F100" s="179"/>
      <c r="G100" s="240"/>
      <c r="H100" s="179"/>
      <c r="I100" s="182" t="s">
        <v>150</v>
      </c>
      <c r="J100" s="183"/>
      <c r="K100" s="304" t="s">
        <v>151</v>
      </c>
      <c r="L100" s="93" t="s">
        <v>152</v>
      </c>
      <c r="M100" s="92"/>
      <c r="N100" s="93"/>
      <c r="O100" s="92" t="s">
        <v>201</v>
      </c>
      <c r="P100" s="93" t="s">
        <v>152</v>
      </c>
      <c r="Q100" s="92" t="s">
        <v>201</v>
      </c>
      <c r="R100" s="93"/>
      <c r="S100" s="92" t="s">
        <v>201</v>
      </c>
      <c r="T100" s="173"/>
    </row>
    <row r="101" spans="2:20" ht="14.25" customHeight="1">
      <c r="B101" s="177"/>
      <c r="C101" s="234"/>
      <c r="D101" s="237"/>
      <c r="E101" s="180"/>
      <c r="F101" s="180"/>
      <c r="G101" s="240"/>
      <c r="H101" s="180"/>
      <c r="I101" s="184"/>
      <c r="J101" s="185"/>
      <c r="K101" s="189"/>
      <c r="L101" s="96" t="s">
        <v>169</v>
      </c>
      <c r="M101" s="92"/>
      <c r="N101" s="93"/>
      <c r="O101" s="92" t="s">
        <v>201</v>
      </c>
      <c r="P101" s="93" t="s">
        <v>83</v>
      </c>
      <c r="Q101" s="92" t="s">
        <v>201</v>
      </c>
      <c r="R101" s="93"/>
      <c r="S101" s="92" t="s">
        <v>201</v>
      </c>
      <c r="T101" s="174"/>
    </row>
    <row r="102" spans="2:20" ht="14.25" customHeight="1">
      <c r="B102" s="177"/>
      <c r="C102" s="234"/>
      <c r="D102" s="237"/>
      <c r="E102" s="180"/>
      <c r="F102" s="180"/>
      <c r="G102" s="240"/>
      <c r="H102" s="180"/>
      <c r="I102" s="184"/>
      <c r="J102" s="185"/>
      <c r="K102" s="189"/>
      <c r="L102" s="93"/>
      <c r="M102" s="92" t="s">
        <v>201</v>
      </c>
      <c r="N102" s="93"/>
      <c r="O102" s="92" t="s">
        <v>201</v>
      </c>
      <c r="P102" s="93" t="s">
        <v>84</v>
      </c>
      <c r="Q102" s="92" t="s">
        <v>201</v>
      </c>
      <c r="R102" s="93"/>
      <c r="S102" s="92" t="s">
        <v>201</v>
      </c>
      <c r="T102" s="174"/>
    </row>
    <row r="103" spans="2:20" ht="14.25" customHeight="1" thickBot="1">
      <c r="B103" s="178"/>
      <c r="C103" s="235"/>
      <c r="D103" s="238"/>
      <c r="E103" s="181"/>
      <c r="F103" s="181"/>
      <c r="G103" s="241"/>
      <c r="H103" s="181"/>
      <c r="I103" s="186"/>
      <c r="J103" s="187"/>
      <c r="K103" s="190"/>
      <c r="L103" s="97"/>
      <c r="M103" s="98" t="s">
        <v>201</v>
      </c>
      <c r="N103" s="97"/>
      <c r="O103" s="98" t="s">
        <v>201</v>
      </c>
      <c r="P103" s="97"/>
      <c r="Q103" s="98" t="s">
        <v>201</v>
      </c>
      <c r="R103" s="97"/>
      <c r="S103" s="98" t="s">
        <v>201</v>
      </c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M7:M103 Q7:Q103 S7:S103 O7:O103" xr:uid="{AE6E8299-AC9E-4753-A769-43977DF39318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975DF-9210-40D2-8163-F6C9AF0B0635}">
  <sheetPr codeName="Sheet8">
    <pageSetUpPr fitToPage="1"/>
  </sheetPr>
  <dimension ref="A1:T117"/>
  <sheetViews>
    <sheetView showGridLines="0" topLeftCell="F45" zoomScaleNormal="10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345" t="s">
        <v>188</v>
      </c>
      <c r="D7" s="236" t="s">
        <v>189</v>
      </c>
      <c r="E7" s="239">
        <v>3</v>
      </c>
      <c r="F7" s="239">
        <v>2</v>
      </c>
      <c r="G7" s="239">
        <v>2</v>
      </c>
      <c r="H7" s="239" t="s">
        <v>207</v>
      </c>
      <c r="I7" s="242" t="s">
        <v>80</v>
      </c>
      <c r="J7" s="243"/>
      <c r="K7" s="244" t="s">
        <v>81</v>
      </c>
      <c r="L7" s="42" t="s">
        <v>82</v>
      </c>
      <c r="M7" s="80" t="s">
        <v>52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9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46"/>
      <c r="M12" s="81" t="s">
        <v>201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f>1+B7</f>
        <v>2</v>
      </c>
      <c r="C13" s="233"/>
      <c r="D13" s="213"/>
      <c r="E13" s="203">
        <v>1</v>
      </c>
      <c r="F13" s="203">
        <v>1</v>
      </c>
      <c r="G13" s="204"/>
      <c r="H13" s="203" t="s">
        <v>203</v>
      </c>
      <c r="I13" s="217" t="s">
        <v>87</v>
      </c>
      <c r="J13" s="218"/>
      <c r="K13" s="212" t="s">
        <v>185</v>
      </c>
      <c r="L13" s="1" t="s">
        <v>13</v>
      </c>
      <c r="M13" s="82" t="s">
        <v>9</v>
      </c>
      <c r="N13" s="49"/>
      <c r="O13" s="82" t="s">
        <v>201</v>
      </c>
      <c r="P13" s="44" t="s">
        <v>90</v>
      </c>
      <c r="Q13" s="82" t="s">
        <v>9</v>
      </c>
      <c r="R13" s="49"/>
      <c r="S13" s="82" t="s">
        <v>201</v>
      </c>
      <c r="T13" s="197">
        <v>3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44" t="s">
        <v>92</v>
      </c>
      <c r="Q14" s="82" t="s">
        <v>9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f>1+B13</f>
        <v>3</v>
      </c>
      <c r="C16" s="233"/>
      <c r="D16" s="213"/>
      <c r="E16" s="203">
        <v>2</v>
      </c>
      <c r="F16" s="203">
        <v>2</v>
      </c>
      <c r="G16" s="204"/>
      <c r="H16" s="203" t="s">
        <v>204</v>
      </c>
      <c r="I16" s="217" t="s">
        <v>93</v>
      </c>
      <c r="J16" s="218"/>
      <c r="K16" s="216" t="s">
        <v>94</v>
      </c>
      <c r="L16" s="1" t="s">
        <v>14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44"/>
      <c r="M17" s="82" t="s">
        <v>201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f>1+B16</f>
        <v>4</v>
      </c>
      <c r="C18" s="233"/>
      <c r="D18" s="213"/>
      <c r="E18" s="203">
        <v>2</v>
      </c>
      <c r="F18" s="203">
        <v>3</v>
      </c>
      <c r="G18" s="204"/>
      <c r="H18" s="203" t="s">
        <v>207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1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 t="s">
        <v>201</v>
      </c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82" t="s">
        <v>201</v>
      </c>
      <c r="N20" s="44"/>
      <c r="O20" s="82" t="s">
        <v>201</v>
      </c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f>1+B18</f>
        <v>5</v>
      </c>
      <c r="C21" s="233"/>
      <c r="D21" s="213"/>
      <c r="E21" s="203">
        <v>2</v>
      </c>
      <c r="F21" s="203">
        <v>3</v>
      </c>
      <c r="G21" s="204"/>
      <c r="H21" s="203" t="s">
        <v>207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 t="s">
        <v>201</v>
      </c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 t="s">
        <v>201</v>
      </c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 t="s">
        <v>201</v>
      </c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f>1+B21</f>
        <v>6</v>
      </c>
      <c r="C25" s="233"/>
      <c r="D25" s="213"/>
      <c r="E25" s="203">
        <v>2</v>
      </c>
      <c r="F25" s="203">
        <v>2</v>
      </c>
      <c r="G25" s="204"/>
      <c r="H25" s="203" t="s">
        <v>204</v>
      </c>
      <c r="I25" s="217" t="s">
        <v>101</v>
      </c>
      <c r="J25" s="218"/>
      <c r="K25" s="216" t="s">
        <v>102</v>
      </c>
      <c r="L25" s="50" t="s">
        <v>103</v>
      </c>
      <c r="M25" s="82" t="s">
        <v>9</v>
      </c>
      <c r="N25" s="50" t="s">
        <v>103</v>
      </c>
      <c r="O25" s="82" t="s">
        <v>9</v>
      </c>
      <c r="P25" s="44"/>
      <c r="Q25" s="82" t="s">
        <v>201</v>
      </c>
      <c r="R25" s="53"/>
      <c r="S25" s="82" t="s">
        <v>201</v>
      </c>
      <c r="T25" s="197">
        <v>2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f>1+B25</f>
        <v>7</v>
      </c>
      <c r="C30" s="233"/>
      <c r="D30" s="213"/>
      <c r="E30" s="203">
        <v>1</v>
      </c>
      <c r="F30" s="203">
        <v>2</v>
      </c>
      <c r="G30" s="204"/>
      <c r="H30" s="203" t="s">
        <v>203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 t="s">
        <v>201</v>
      </c>
      <c r="P30" s="44" t="s">
        <v>106</v>
      </c>
      <c r="Q30" s="82" t="s">
        <v>201</v>
      </c>
      <c r="R30" s="53"/>
      <c r="S30" s="82" t="s">
        <v>201</v>
      </c>
      <c r="T30" s="197">
        <v>2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 t="s">
        <v>201</v>
      </c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9</v>
      </c>
      <c r="N32" s="55"/>
      <c r="O32" s="82" t="s">
        <v>201</v>
      </c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 t="s">
        <v>201</v>
      </c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f>1+B30</f>
        <v>8</v>
      </c>
      <c r="C36" s="233"/>
      <c r="D36" s="213"/>
      <c r="E36" s="203">
        <v>1</v>
      </c>
      <c r="F36" s="203">
        <v>2</v>
      </c>
      <c r="G36" s="204"/>
      <c r="H36" s="203" t="s">
        <v>203</v>
      </c>
      <c r="I36" s="217" t="s">
        <v>115</v>
      </c>
      <c r="J36" s="218"/>
      <c r="K36" s="216" t="s">
        <v>116</v>
      </c>
      <c r="L36" s="50" t="s">
        <v>103</v>
      </c>
      <c r="M36" s="83" t="s">
        <v>9</v>
      </c>
      <c r="N36" s="50" t="s">
        <v>103</v>
      </c>
      <c r="O36" s="83" t="s">
        <v>201</v>
      </c>
      <c r="P36" s="44" t="s">
        <v>83</v>
      </c>
      <c r="Q36" s="83" t="s">
        <v>201</v>
      </c>
      <c r="R36" s="53"/>
      <c r="S36" s="83" t="s">
        <v>201</v>
      </c>
      <c r="T36" s="197">
        <v>2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 t="s">
        <v>9</v>
      </c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 t="s">
        <v>201</v>
      </c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f>1+B36</f>
        <v>9</v>
      </c>
      <c r="C41" s="233"/>
      <c r="D41" s="213"/>
      <c r="E41" s="203">
        <v>3</v>
      </c>
      <c r="F41" s="203">
        <v>2</v>
      </c>
      <c r="G41" s="204"/>
      <c r="H41" s="203" t="s">
        <v>207</v>
      </c>
      <c r="I41" s="217" t="s">
        <v>119</v>
      </c>
      <c r="J41" s="218"/>
      <c r="K41" s="216" t="s">
        <v>120</v>
      </c>
      <c r="L41" s="50" t="s">
        <v>103</v>
      </c>
      <c r="M41" s="83" t="s">
        <v>9</v>
      </c>
      <c r="N41" s="50" t="s">
        <v>103</v>
      </c>
      <c r="O41" s="83" t="s">
        <v>9</v>
      </c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2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 t="s">
        <v>201</v>
      </c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f>1+B41</f>
        <v>10</v>
      </c>
      <c r="C45" s="233"/>
      <c r="D45" s="213"/>
      <c r="E45" s="203">
        <v>2</v>
      </c>
      <c r="F45" s="203">
        <v>2</v>
      </c>
      <c r="G45" s="204"/>
      <c r="H45" s="203" t="s">
        <v>204</v>
      </c>
      <c r="I45" s="217" t="s">
        <v>122</v>
      </c>
      <c r="J45" s="218"/>
      <c r="K45" s="216" t="s">
        <v>123</v>
      </c>
      <c r="L45" s="50" t="s">
        <v>103</v>
      </c>
      <c r="M45" s="83" t="s">
        <v>9</v>
      </c>
      <c r="N45" s="44"/>
      <c r="O45" s="83" t="s">
        <v>201</v>
      </c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2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 t="s">
        <v>201</v>
      </c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f>1+B45</f>
        <v>11</v>
      </c>
      <c r="C49" s="233"/>
      <c r="D49" s="213"/>
      <c r="E49" s="203">
        <v>1</v>
      </c>
      <c r="F49" s="203">
        <v>3</v>
      </c>
      <c r="G49" s="204"/>
      <c r="H49" s="203" t="s">
        <v>204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 t="s">
        <v>201</v>
      </c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4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 t="s">
        <v>201</v>
      </c>
      <c r="T52" s="198"/>
    </row>
    <row r="53" spans="1:20" ht="14.25" customHeight="1">
      <c r="A53" s="34" t="s">
        <v>110</v>
      </c>
      <c r="B53" s="200">
        <f>1+B49</f>
        <v>12</v>
      </c>
      <c r="C53" s="234"/>
      <c r="D53" s="237"/>
      <c r="E53" s="203">
        <v>2</v>
      </c>
      <c r="F53" s="203">
        <v>2</v>
      </c>
      <c r="G53" s="240"/>
      <c r="H53" s="203" t="s">
        <v>204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 t="s">
        <v>9</v>
      </c>
      <c r="P53" s="44" t="s">
        <v>106</v>
      </c>
      <c r="Q53" s="82" t="s">
        <v>201</v>
      </c>
      <c r="R53" s="53" t="s">
        <v>128</v>
      </c>
      <c r="S53" s="82" t="s">
        <v>201</v>
      </c>
      <c r="T53" s="197">
        <v>2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 t="s">
        <v>201</v>
      </c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f>1+B53</f>
        <v>13</v>
      </c>
      <c r="C58" s="234"/>
      <c r="D58" s="237"/>
      <c r="E58" s="223">
        <v>2</v>
      </c>
      <c r="F58" s="223">
        <v>2</v>
      </c>
      <c r="G58" s="240"/>
      <c r="H58" s="223" t="s">
        <v>204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 t="s">
        <v>9</v>
      </c>
      <c r="P58" s="59" t="s">
        <v>159</v>
      </c>
      <c r="Q58" s="82" t="s">
        <v>201</v>
      </c>
      <c r="R58" s="59" t="s">
        <v>160</v>
      </c>
      <c r="S58" s="82"/>
      <c r="T58" s="229">
        <v>2</v>
      </c>
    </row>
    <row r="59" spans="1:20" ht="14.25" customHeight="1">
      <c r="B59" s="201"/>
      <c r="C59" s="234"/>
      <c r="D59" s="237"/>
      <c r="E59" s="223"/>
      <c r="F59" s="223"/>
      <c r="G59" s="240"/>
      <c r="H59" s="223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/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3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 t="s">
        <v>201</v>
      </c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3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 t="s">
        <v>201</v>
      </c>
      <c r="T61" s="229"/>
    </row>
    <row r="62" spans="1:20" ht="14.25" customHeight="1">
      <c r="B62" s="200">
        <v>14</v>
      </c>
      <c r="C62" s="234"/>
      <c r="D62" s="237"/>
      <c r="E62" s="203">
        <v>1</v>
      </c>
      <c r="F62" s="203">
        <v>3</v>
      </c>
      <c r="G62" s="240"/>
      <c r="H62" s="203" t="s">
        <v>204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/>
      <c r="P62" s="44" t="s">
        <v>106</v>
      </c>
      <c r="Q62" s="82" t="s">
        <v>201</v>
      </c>
      <c r="R62" s="44" t="s">
        <v>128</v>
      </c>
      <c r="S62" s="82" t="s">
        <v>201</v>
      </c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/>
      <c r="P63" s="44" t="s">
        <v>108</v>
      </c>
      <c r="Q63" s="82" t="s">
        <v>201</v>
      </c>
      <c r="R63" s="44" t="s">
        <v>129</v>
      </c>
      <c r="S63" s="82" t="s">
        <v>201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/>
      <c r="P64" s="44" t="s">
        <v>83</v>
      </c>
      <c r="Q64" s="82" t="s">
        <v>201</v>
      </c>
      <c r="R64" s="44"/>
      <c r="S64" s="82" t="s">
        <v>201</v>
      </c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/>
      <c r="P65" s="44" t="s">
        <v>84</v>
      </c>
      <c r="Q65" s="82" t="s">
        <v>201</v>
      </c>
      <c r="R65" s="44"/>
      <c r="S65" s="82" t="s">
        <v>201</v>
      </c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 t="s">
        <v>201</v>
      </c>
      <c r="N66" s="44"/>
      <c r="O66" s="82" t="s">
        <v>201</v>
      </c>
      <c r="P66" s="44"/>
      <c r="Q66" s="82" t="s">
        <v>201</v>
      </c>
      <c r="R66" s="44"/>
      <c r="S66" s="82" t="s">
        <v>201</v>
      </c>
      <c r="T66" s="199"/>
    </row>
    <row r="67" spans="2:20" ht="14.25" customHeight="1">
      <c r="B67" s="200">
        <f>1+B62</f>
        <v>15</v>
      </c>
      <c r="C67" s="234"/>
      <c r="D67" s="237"/>
      <c r="E67" s="203">
        <v>1</v>
      </c>
      <c r="F67" s="203">
        <v>2</v>
      </c>
      <c r="G67" s="240"/>
      <c r="H67" s="203" t="s">
        <v>203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 t="s">
        <v>9</v>
      </c>
      <c r="P67" s="44" t="s">
        <v>91</v>
      </c>
      <c r="Q67" s="83" t="s">
        <v>9</v>
      </c>
      <c r="R67" s="44"/>
      <c r="S67" s="83" t="s">
        <v>201</v>
      </c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 t="s">
        <v>201</v>
      </c>
      <c r="P68" s="44"/>
      <c r="Q68" s="82" t="s">
        <v>201</v>
      </c>
      <c r="R68" s="44"/>
      <c r="S68" s="82" t="s">
        <v>201</v>
      </c>
      <c r="T68" s="199"/>
    </row>
    <row r="69" spans="2:20" ht="14.25" customHeight="1">
      <c r="B69" s="200">
        <f>1+B67</f>
        <v>16</v>
      </c>
      <c r="C69" s="234"/>
      <c r="D69" s="237"/>
      <c r="E69" s="203">
        <v>1</v>
      </c>
      <c r="F69" s="203">
        <v>2</v>
      </c>
      <c r="G69" s="240"/>
      <c r="H69" s="203" t="s">
        <v>203</v>
      </c>
      <c r="I69" s="215" t="s">
        <v>133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 t="s">
        <v>201</v>
      </c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 t="s">
        <v>201</v>
      </c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 t="s">
        <v>9</v>
      </c>
      <c r="N71" s="44" t="s">
        <v>137</v>
      </c>
      <c r="O71" s="83" t="s">
        <v>9</v>
      </c>
      <c r="P71" s="44"/>
      <c r="Q71" s="83" t="s">
        <v>201</v>
      </c>
      <c r="R71" s="44"/>
      <c r="S71" s="83" t="s">
        <v>201</v>
      </c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 t="s">
        <v>201</v>
      </c>
      <c r="T72" s="199"/>
    </row>
    <row r="73" spans="2:20" ht="14.25" customHeight="1">
      <c r="B73" s="200">
        <f>1+B69</f>
        <v>17</v>
      </c>
      <c r="C73" s="234"/>
      <c r="D73" s="237"/>
      <c r="E73" s="203">
        <v>2</v>
      </c>
      <c r="F73" s="203">
        <v>1</v>
      </c>
      <c r="G73" s="240"/>
      <c r="H73" s="203" t="s">
        <v>203</v>
      </c>
      <c r="I73" s="215" t="s">
        <v>138</v>
      </c>
      <c r="J73" s="207"/>
      <c r="K73" s="212" t="s">
        <v>5</v>
      </c>
      <c r="L73" s="1" t="s">
        <v>13</v>
      </c>
      <c r="M73" s="82" t="s">
        <v>9</v>
      </c>
      <c r="N73" s="44"/>
      <c r="O73" s="82" t="s">
        <v>201</v>
      </c>
      <c r="P73" s="44" t="s">
        <v>106</v>
      </c>
      <c r="Q73" s="82" t="s">
        <v>201</v>
      </c>
      <c r="R73" s="44" t="s">
        <v>128</v>
      </c>
      <c r="S73" s="82" t="s">
        <v>201</v>
      </c>
      <c r="T73" s="197">
        <v>3</v>
      </c>
    </row>
    <row r="74" spans="2:20" ht="14.25" customHeight="1">
      <c r="B74" s="201"/>
      <c r="C74" s="234"/>
      <c r="D74" s="237"/>
      <c r="E74" s="204"/>
      <c r="F74" s="204"/>
      <c r="G74" s="240"/>
      <c r="H74" s="204"/>
      <c r="I74" s="208"/>
      <c r="J74" s="209"/>
      <c r="K74" s="213"/>
      <c r="L74" s="44" t="s">
        <v>91</v>
      </c>
      <c r="M74" s="82" t="s">
        <v>9</v>
      </c>
      <c r="N74" s="52"/>
      <c r="O74" s="82" t="s">
        <v>201</v>
      </c>
      <c r="P74" s="44" t="s">
        <v>108</v>
      </c>
      <c r="Q74" s="82" t="s">
        <v>201</v>
      </c>
      <c r="R74" s="44"/>
      <c r="S74" s="82" t="s">
        <v>201</v>
      </c>
      <c r="T74" s="198"/>
    </row>
    <row r="75" spans="2:20" ht="14.25" customHeight="1">
      <c r="B75" s="201"/>
      <c r="C75" s="234"/>
      <c r="D75" s="237"/>
      <c r="E75" s="204"/>
      <c r="F75" s="204"/>
      <c r="G75" s="240"/>
      <c r="H75" s="204"/>
      <c r="I75" s="208"/>
      <c r="J75" s="209"/>
      <c r="K75" s="213"/>
      <c r="L75" s="44"/>
      <c r="M75" s="82" t="s">
        <v>201</v>
      </c>
      <c r="N75" s="44"/>
      <c r="O75" s="82" t="s">
        <v>201</v>
      </c>
      <c r="P75" s="44" t="s">
        <v>83</v>
      </c>
      <c r="Q75" s="82" t="s">
        <v>201</v>
      </c>
      <c r="R75" s="44"/>
      <c r="S75" s="82" t="s">
        <v>201</v>
      </c>
      <c r="T75" s="198"/>
    </row>
    <row r="76" spans="2:20" ht="14.25" customHeight="1">
      <c r="B76" s="201"/>
      <c r="C76" s="234"/>
      <c r="D76" s="237"/>
      <c r="E76" s="204"/>
      <c r="F76" s="204"/>
      <c r="G76" s="240"/>
      <c r="H76" s="204"/>
      <c r="I76" s="208"/>
      <c r="J76" s="209"/>
      <c r="K76" s="213"/>
      <c r="L76" s="44"/>
      <c r="M76" s="82" t="s">
        <v>201</v>
      </c>
      <c r="N76" s="44"/>
      <c r="O76" s="82" t="s">
        <v>201</v>
      </c>
      <c r="P76" s="44" t="s">
        <v>84</v>
      </c>
      <c r="Q76" s="82" t="s">
        <v>201</v>
      </c>
      <c r="R76" s="44"/>
      <c r="S76" s="82" t="s">
        <v>201</v>
      </c>
      <c r="T76" s="198"/>
    </row>
    <row r="77" spans="2:20" ht="14.25" customHeight="1">
      <c r="B77" s="201"/>
      <c r="C77" s="234"/>
      <c r="D77" s="237"/>
      <c r="E77" s="204"/>
      <c r="F77" s="204"/>
      <c r="G77" s="240"/>
      <c r="H77" s="204"/>
      <c r="I77" s="208"/>
      <c r="J77" s="209"/>
      <c r="K77" s="213"/>
      <c r="L77" s="44"/>
      <c r="M77" s="82" t="s">
        <v>201</v>
      </c>
      <c r="N77" s="44"/>
      <c r="O77" s="82" t="s">
        <v>201</v>
      </c>
      <c r="P77" s="44" t="s">
        <v>90</v>
      </c>
      <c r="Q77" s="82" t="s">
        <v>9</v>
      </c>
      <c r="R77" s="44"/>
      <c r="S77" s="82" t="s">
        <v>201</v>
      </c>
      <c r="T77" s="198"/>
    </row>
    <row r="78" spans="2:20" ht="14.25" customHeight="1">
      <c r="B78" s="201"/>
      <c r="C78" s="234"/>
      <c r="D78" s="237"/>
      <c r="E78" s="204"/>
      <c r="F78" s="204"/>
      <c r="G78" s="240"/>
      <c r="H78" s="204"/>
      <c r="I78" s="208"/>
      <c r="J78" s="209"/>
      <c r="K78" s="213"/>
      <c r="L78" s="44"/>
      <c r="M78" s="82" t="s">
        <v>201</v>
      </c>
      <c r="N78" s="44"/>
      <c r="O78" s="82" t="s">
        <v>201</v>
      </c>
      <c r="P78" s="59" t="s">
        <v>173</v>
      </c>
      <c r="Q78" s="82" t="s">
        <v>9</v>
      </c>
      <c r="R78" s="44"/>
      <c r="S78" s="82" t="s">
        <v>201</v>
      </c>
      <c r="T78" s="198"/>
    </row>
    <row r="79" spans="2:20" ht="14.25" customHeight="1">
      <c r="B79" s="202"/>
      <c r="C79" s="234"/>
      <c r="D79" s="237"/>
      <c r="E79" s="205"/>
      <c r="F79" s="205"/>
      <c r="G79" s="240"/>
      <c r="H79" s="205"/>
      <c r="I79" s="210"/>
      <c r="J79" s="211"/>
      <c r="K79" s="214"/>
      <c r="L79" s="44"/>
      <c r="M79" s="82" t="s">
        <v>201</v>
      </c>
      <c r="N79" s="44"/>
      <c r="O79" s="82" t="s">
        <v>201</v>
      </c>
      <c r="P79" s="44"/>
      <c r="Q79" s="82" t="s">
        <v>201</v>
      </c>
      <c r="R79" s="44"/>
      <c r="S79" s="82" t="s">
        <v>201</v>
      </c>
      <c r="T79" s="199"/>
    </row>
    <row r="80" spans="2:20" ht="14.25" customHeight="1">
      <c r="B80" s="200">
        <f t="shared" ref="B80" si="0">1+B73</f>
        <v>18</v>
      </c>
      <c r="C80" s="234"/>
      <c r="D80" s="237"/>
      <c r="E80" s="203">
        <v>2</v>
      </c>
      <c r="F80" s="203">
        <v>3</v>
      </c>
      <c r="G80" s="240"/>
      <c r="H80" s="203" t="s">
        <v>207</v>
      </c>
      <c r="I80" s="215" t="s">
        <v>139</v>
      </c>
      <c r="J80" s="207"/>
      <c r="K80" s="212" t="s">
        <v>4</v>
      </c>
      <c r="L80" s="44" t="s">
        <v>82</v>
      </c>
      <c r="M80" s="82" t="s">
        <v>52</v>
      </c>
      <c r="N80" s="44"/>
      <c r="O80" s="82" t="s">
        <v>201</v>
      </c>
      <c r="P80" s="44" t="s">
        <v>106</v>
      </c>
      <c r="Q80" s="82" t="s">
        <v>201</v>
      </c>
      <c r="R80" s="44" t="s">
        <v>128</v>
      </c>
      <c r="S80" s="82" t="s">
        <v>201</v>
      </c>
      <c r="T80" s="197">
        <v>1</v>
      </c>
    </row>
    <row r="81" spans="2:20" ht="14.25" customHeight="1">
      <c r="B81" s="201"/>
      <c r="C81" s="234"/>
      <c r="D81" s="237"/>
      <c r="E81" s="204"/>
      <c r="F81" s="204"/>
      <c r="G81" s="240"/>
      <c r="H81" s="204"/>
      <c r="I81" s="208"/>
      <c r="J81" s="209"/>
      <c r="K81" s="213"/>
      <c r="L81" s="44" t="s">
        <v>178</v>
      </c>
      <c r="M81" s="82" t="s">
        <v>201</v>
      </c>
      <c r="N81" s="52"/>
      <c r="O81" s="82" t="s">
        <v>201</v>
      </c>
      <c r="P81" s="44" t="s">
        <v>108</v>
      </c>
      <c r="Q81" s="82" t="s">
        <v>201</v>
      </c>
      <c r="R81" s="44"/>
      <c r="S81" s="82" t="s">
        <v>201</v>
      </c>
      <c r="T81" s="198"/>
    </row>
    <row r="82" spans="2:20" ht="14.25" customHeight="1">
      <c r="B82" s="201"/>
      <c r="C82" s="234"/>
      <c r="D82" s="237"/>
      <c r="E82" s="204"/>
      <c r="F82" s="204"/>
      <c r="G82" s="240"/>
      <c r="H82" s="204"/>
      <c r="I82" s="208"/>
      <c r="J82" s="209"/>
      <c r="K82" s="213"/>
      <c r="L82" s="44" t="s">
        <v>141</v>
      </c>
      <c r="M82" s="82" t="s">
        <v>201</v>
      </c>
      <c r="N82" s="44"/>
      <c r="O82" s="82" t="s">
        <v>201</v>
      </c>
      <c r="P82" s="44" t="s">
        <v>83</v>
      </c>
      <c r="Q82" s="82" t="s">
        <v>201</v>
      </c>
      <c r="R82" s="44"/>
      <c r="S82" s="82" t="s">
        <v>201</v>
      </c>
      <c r="T82" s="198"/>
    </row>
    <row r="83" spans="2:20" ht="14.25" customHeight="1">
      <c r="B83" s="201"/>
      <c r="C83" s="234"/>
      <c r="D83" s="237"/>
      <c r="E83" s="204"/>
      <c r="F83" s="204"/>
      <c r="G83" s="240"/>
      <c r="H83" s="204"/>
      <c r="I83" s="208"/>
      <c r="J83" s="209"/>
      <c r="K83" s="213"/>
      <c r="L83" s="44"/>
      <c r="M83" s="82" t="s">
        <v>201</v>
      </c>
      <c r="N83" s="44"/>
      <c r="O83" s="82" t="s">
        <v>201</v>
      </c>
      <c r="P83" s="44" t="s">
        <v>84</v>
      </c>
      <c r="Q83" s="82" t="s">
        <v>201</v>
      </c>
      <c r="R83" s="44"/>
      <c r="S83" s="82" t="s">
        <v>201</v>
      </c>
      <c r="T83" s="198"/>
    </row>
    <row r="84" spans="2:20" ht="14.25" customHeight="1">
      <c r="B84" s="202"/>
      <c r="C84" s="234"/>
      <c r="D84" s="237"/>
      <c r="E84" s="205"/>
      <c r="F84" s="205"/>
      <c r="G84" s="240"/>
      <c r="H84" s="205"/>
      <c r="I84" s="210"/>
      <c r="J84" s="211"/>
      <c r="K84" s="214"/>
      <c r="L84" s="44"/>
      <c r="M84" s="82" t="s">
        <v>201</v>
      </c>
      <c r="N84" s="44"/>
      <c r="O84" s="82" t="s">
        <v>201</v>
      </c>
      <c r="P84" s="44"/>
      <c r="Q84" s="82" t="s">
        <v>201</v>
      </c>
      <c r="R84" s="44"/>
      <c r="S84" s="82" t="s">
        <v>201</v>
      </c>
      <c r="T84" s="199"/>
    </row>
    <row r="85" spans="2:20" ht="14.25" customHeight="1">
      <c r="B85" s="176">
        <f t="shared" ref="B85" si="1">1+B80</f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 t="s">
        <v>201</v>
      </c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 t="s">
        <v>201</v>
      </c>
      <c r="N86" s="93"/>
      <c r="O86" s="92" t="s">
        <v>201</v>
      </c>
      <c r="P86" s="93" t="s">
        <v>108</v>
      </c>
      <c r="Q86" s="92" t="s">
        <v>201</v>
      </c>
      <c r="R86" s="93"/>
      <c r="S86" s="92" t="s">
        <v>201</v>
      </c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 t="s">
        <v>201</v>
      </c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 t="s">
        <v>201</v>
      </c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 t="s">
        <v>201</v>
      </c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200">
        <f t="shared" ref="B90" si="2">1+B85</f>
        <v>20</v>
      </c>
      <c r="C90" s="234"/>
      <c r="D90" s="237"/>
      <c r="E90" s="203">
        <v>2</v>
      </c>
      <c r="F90" s="203">
        <v>3</v>
      </c>
      <c r="G90" s="240"/>
      <c r="H90" s="203" t="s">
        <v>207</v>
      </c>
      <c r="I90" s="215" t="s">
        <v>145</v>
      </c>
      <c r="J90" s="207"/>
      <c r="K90" s="212" t="s">
        <v>2</v>
      </c>
      <c r="L90" s="44" t="s">
        <v>117</v>
      </c>
      <c r="M90" s="82" t="s">
        <v>201</v>
      </c>
      <c r="N90" s="44"/>
      <c r="O90" s="82" t="s">
        <v>201</v>
      </c>
      <c r="P90" s="44"/>
      <c r="Q90" s="82" t="s">
        <v>201</v>
      </c>
      <c r="R90" s="44"/>
      <c r="S90" s="82" t="s">
        <v>201</v>
      </c>
      <c r="T90" s="197">
        <v>1</v>
      </c>
    </row>
    <row r="91" spans="2:20" ht="14.25" customHeight="1">
      <c r="B91" s="201"/>
      <c r="C91" s="234"/>
      <c r="D91" s="237"/>
      <c r="E91" s="204"/>
      <c r="F91" s="204"/>
      <c r="G91" s="240"/>
      <c r="H91" s="204"/>
      <c r="I91" s="208"/>
      <c r="J91" s="209"/>
      <c r="K91" s="213"/>
      <c r="L91" s="44" t="s">
        <v>182</v>
      </c>
      <c r="M91" s="82" t="s">
        <v>201</v>
      </c>
      <c r="N91" s="52"/>
      <c r="O91" s="82" t="s">
        <v>201</v>
      </c>
      <c r="P91" s="44"/>
      <c r="Q91" s="82" t="s">
        <v>201</v>
      </c>
      <c r="R91" s="44"/>
      <c r="S91" s="82" t="s">
        <v>201</v>
      </c>
      <c r="T91" s="198"/>
    </row>
    <row r="92" spans="2:20" ht="14.25" customHeight="1">
      <c r="B92" s="201"/>
      <c r="C92" s="234"/>
      <c r="D92" s="237"/>
      <c r="E92" s="204"/>
      <c r="F92" s="204"/>
      <c r="G92" s="240"/>
      <c r="H92" s="204"/>
      <c r="I92" s="208"/>
      <c r="J92" s="209"/>
      <c r="K92" s="213"/>
      <c r="L92" s="44" t="s">
        <v>147</v>
      </c>
      <c r="M92" s="82"/>
      <c r="N92" s="44"/>
      <c r="O92" s="82" t="s">
        <v>201</v>
      </c>
      <c r="P92" s="44"/>
      <c r="Q92" s="82" t="s">
        <v>201</v>
      </c>
      <c r="R92" s="44"/>
      <c r="S92" s="82" t="s">
        <v>201</v>
      </c>
      <c r="T92" s="198"/>
    </row>
    <row r="93" spans="2:20" ht="14.25" customHeight="1">
      <c r="B93" s="201"/>
      <c r="C93" s="234"/>
      <c r="D93" s="237"/>
      <c r="E93" s="204"/>
      <c r="F93" s="204"/>
      <c r="G93" s="240"/>
      <c r="H93" s="204"/>
      <c r="I93" s="208"/>
      <c r="J93" s="209"/>
      <c r="K93" s="213"/>
      <c r="L93" s="68" t="s">
        <v>169</v>
      </c>
      <c r="M93" s="82"/>
      <c r="N93" s="44"/>
      <c r="O93" s="82" t="s">
        <v>201</v>
      </c>
      <c r="P93" s="44"/>
      <c r="Q93" s="82" t="s">
        <v>201</v>
      </c>
      <c r="R93" s="44"/>
      <c r="S93" s="82" t="s">
        <v>201</v>
      </c>
      <c r="T93" s="198"/>
    </row>
    <row r="94" spans="2:20" ht="14.25" customHeight="1">
      <c r="B94" s="202"/>
      <c r="C94" s="234"/>
      <c r="D94" s="237"/>
      <c r="E94" s="205"/>
      <c r="F94" s="205"/>
      <c r="G94" s="240"/>
      <c r="H94" s="205"/>
      <c r="I94" s="210"/>
      <c r="J94" s="211"/>
      <c r="K94" s="214"/>
      <c r="L94" s="44"/>
      <c r="M94" s="82"/>
      <c r="N94" s="44"/>
      <c r="O94" s="82" t="s">
        <v>201</v>
      </c>
      <c r="P94" s="44"/>
      <c r="Q94" s="82" t="s">
        <v>201</v>
      </c>
      <c r="R94" s="44"/>
      <c r="S94" s="82" t="s">
        <v>201</v>
      </c>
      <c r="T94" s="199"/>
    </row>
    <row r="95" spans="2:20" ht="14.25" customHeight="1">
      <c r="B95" s="200">
        <f t="shared" ref="B95:B100" si="3">1+B90</f>
        <v>21</v>
      </c>
      <c r="C95" s="234"/>
      <c r="D95" s="237"/>
      <c r="E95" s="203">
        <v>2</v>
      </c>
      <c r="F95" s="203">
        <v>3</v>
      </c>
      <c r="G95" s="240"/>
      <c r="H95" s="203" t="s">
        <v>207</v>
      </c>
      <c r="I95" s="215" t="s">
        <v>148</v>
      </c>
      <c r="J95" s="207"/>
      <c r="K95" s="212" t="s">
        <v>1</v>
      </c>
      <c r="L95" s="44" t="s">
        <v>117</v>
      </c>
      <c r="M95" s="82"/>
      <c r="N95" s="44"/>
      <c r="O95" s="82" t="s">
        <v>201</v>
      </c>
      <c r="P95" s="44" t="s">
        <v>83</v>
      </c>
      <c r="Q95" s="82" t="s">
        <v>201</v>
      </c>
      <c r="R95" s="44"/>
      <c r="S95" s="82" t="s">
        <v>201</v>
      </c>
      <c r="T95" s="197">
        <v>1</v>
      </c>
    </row>
    <row r="96" spans="2:20" ht="14.25" customHeight="1">
      <c r="B96" s="201"/>
      <c r="C96" s="234"/>
      <c r="D96" s="237"/>
      <c r="E96" s="204"/>
      <c r="F96" s="204"/>
      <c r="G96" s="240"/>
      <c r="H96" s="204"/>
      <c r="I96" s="208"/>
      <c r="J96" s="209"/>
      <c r="K96" s="213"/>
      <c r="L96" s="44" t="s">
        <v>182</v>
      </c>
      <c r="M96" s="82"/>
      <c r="N96" s="44"/>
      <c r="O96" s="82" t="s">
        <v>201</v>
      </c>
      <c r="P96" s="44" t="s">
        <v>84</v>
      </c>
      <c r="Q96" s="82" t="s">
        <v>201</v>
      </c>
      <c r="R96" s="44"/>
      <c r="S96" s="82" t="s">
        <v>201</v>
      </c>
      <c r="T96" s="198"/>
    </row>
    <row r="97" spans="2:20" ht="14.25" customHeight="1">
      <c r="B97" s="201"/>
      <c r="C97" s="234"/>
      <c r="D97" s="237"/>
      <c r="E97" s="204"/>
      <c r="F97" s="204"/>
      <c r="G97" s="240"/>
      <c r="H97" s="204"/>
      <c r="I97" s="208"/>
      <c r="J97" s="209"/>
      <c r="K97" s="213"/>
      <c r="L97" s="44" t="s">
        <v>147</v>
      </c>
      <c r="M97" s="82"/>
      <c r="N97" s="44"/>
      <c r="O97" s="82" t="s">
        <v>201</v>
      </c>
      <c r="P97" s="44"/>
      <c r="Q97" s="82" t="s">
        <v>201</v>
      </c>
      <c r="R97" s="44"/>
      <c r="S97" s="82" t="s">
        <v>201</v>
      </c>
      <c r="T97" s="198"/>
    </row>
    <row r="98" spans="2:20" ht="14.25" customHeight="1">
      <c r="B98" s="201"/>
      <c r="C98" s="234"/>
      <c r="D98" s="237"/>
      <c r="E98" s="204"/>
      <c r="F98" s="204"/>
      <c r="G98" s="240"/>
      <c r="H98" s="204"/>
      <c r="I98" s="208"/>
      <c r="J98" s="209"/>
      <c r="K98" s="213"/>
      <c r="L98" s="68" t="s">
        <v>169</v>
      </c>
      <c r="M98" s="82"/>
      <c r="N98" s="44"/>
      <c r="O98" s="82" t="s">
        <v>201</v>
      </c>
      <c r="P98" s="44"/>
      <c r="Q98" s="82" t="s">
        <v>201</v>
      </c>
      <c r="R98" s="44"/>
      <c r="S98" s="82" t="s">
        <v>201</v>
      </c>
      <c r="T98" s="198"/>
    </row>
    <row r="99" spans="2:20" ht="14.25" customHeight="1">
      <c r="B99" s="202"/>
      <c r="C99" s="234"/>
      <c r="D99" s="237"/>
      <c r="E99" s="205"/>
      <c r="F99" s="205"/>
      <c r="G99" s="240"/>
      <c r="H99" s="205"/>
      <c r="I99" s="210"/>
      <c r="J99" s="211"/>
      <c r="K99" s="214"/>
      <c r="L99" s="44"/>
      <c r="M99" s="82"/>
      <c r="N99" s="44"/>
      <c r="O99" s="82" t="s">
        <v>201</v>
      </c>
      <c r="P99" s="44"/>
      <c r="Q99" s="82" t="s">
        <v>201</v>
      </c>
      <c r="R99" s="44"/>
      <c r="S99" s="82" t="s">
        <v>201</v>
      </c>
      <c r="T99" s="199"/>
    </row>
    <row r="100" spans="2:20" ht="14.25" customHeight="1">
      <c r="B100" s="200">
        <f t="shared" si="3"/>
        <v>22</v>
      </c>
      <c r="C100" s="234"/>
      <c r="D100" s="237"/>
      <c r="E100" s="203">
        <v>3</v>
      </c>
      <c r="F100" s="203">
        <v>3</v>
      </c>
      <c r="G100" s="240"/>
      <c r="H100" s="203" t="s">
        <v>207</v>
      </c>
      <c r="I100" s="215" t="s">
        <v>150</v>
      </c>
      <c r="J100" s="207"/>
      <c r="K100" s="212" t="s">
        <v>0</v>
      </c>
      <c r="L100" s="44" t="s">
        <v>152</v>
      </c>
      <c r="M100" s="82"/>
      <c r="N100" s="44"/>
      <c r="O100" s="82" t="s">
        <v>201</v>
      </c>
      <c r="P100" s="44" t="s">
        <v>152</v>
      </c>
      <c r="Q100" s="82" t="s">
        <v>201</v>
      </c>
      <c r="R100" s="44"/>
      <c r="S100" s="82" t="s">
        <v>201</v>
      </c>
      <c r="T100" s="197">
        <v>1</v>
      </c>
    </row>
    <row r="101" spans="2:20" ht="14.25" customHeight="1">
      <c r="B101" s="201"/>
      <c r="C101" s="234"/>
      <c r="D101" s="237"/>
      <c r="E101" s="204"/>
      <c r="F101" s="204"/>
      <c r="G101" s="240"/>
      <c r="H101" s="204"/>
      <c r="I101" s="208"/>
      <c r="J101" s="209"/>
      <c r="K101" s="213"/>
      <c r="L101" s="68" t="s">
        <v>169</v>
      </c>
      <c r="M101" s="82"/>
      <c r="N101" s="44"/>
      <c r="O101" s="82" t="s">
        <v>201</v>
      </c>
      <c r="P101" s="44" t="s">
        <v>83</v>
      </c>
      <c r="Q101" s="82" t="s">
        <v>201</v>
      </c>
      <c r="R101" s="44"/>
      <c r="S101" s="82" t="s">
        <v>201</v>
      </c>
      <c r="T101" s="198"/>
    </row>
    <row r="102" spans="2:20" ht="14.25" customHeight="1">
      <c r="B102" s="201"/>
      <c r="C102" s="234"/>
      <c r="D102" s="237"/>
      <c r="E102" s="204"/>
      <c r="F102" s="204"/>
      <c r="G102" s="240"/>
      <c r="H102" s="204"/>
      <c r="I102" s="208"/>
      <c r="J102" s="209"/>
      <c r="K102" s="213"/>
      <c r="L102" s="44"/>
      <c r="M102" s="82" t="s">
        <v>201</v>
      </c>
      <c r="N102" s="44"/>
      <c r="O102" s="82" t="s">
        <v>201</v>
      </c>
      <c r="P102" s="44" t="s">
        <v>84</v>
      </c>
      <c r="Q102" s="82" t="s">
        <v>201</v>
      </c>
      <c r="R102" s="44"/>
      <c r="S102" s="82" t="s">
        <v>201</v>
      </c>
      <c r="T102" s="198"/>
    </row>
    <row r="103" spans="2:20" ht="14.25" customHeight="1" thickBot="1">
      <c r="B103" s="247"/>
      <c r="C103" s="235"/>
      <c r="D103" s="238"/>
      <c r="E103" s="327"/>
      <c r="F103" s="327"/>
      <c r="G103" s="241"/>
      <c r="H103" s="327"/>
      <c r="I103" s="347"/>
      <c r="J103" s="348"/>
      <c r="K103" s="349"/>
      <c r="L103" s="56"/>
      <c r="M103" s="84" t="s">
        <v>201</v>
      </c>
      <c r="N103" s="56"/>
      <c r="O103" s="84" t="s">
        <v>201</v>
      </c>
      <c r="P103" s="56"/>
      <c r="Q103" s="84" t="s">
        <v>201</v>
      </c>
      <c r="R103" s="56"/>
      <c r="S103" s="84" t="s">
        <v>201</v>
      </c>
      <c r="T103" s="346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M7:M103 Q7:Q103 O7:O103 S7:S103" xr:uid="{1A3DE225-D337-43D9-AF2F-A5698CE76784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15E60-1049-49D5-B5C9-DA1A66CC2923}">
  <sheetPr codeName="Sheet22">
    <tabColor rgb="FFFF6699"/>
    <pageSetUpPr fitToPage="1"/>
  </sheetPr>
  <dimension ref="A1:T44"/>
  <sheetViews>
    <sheetView showGridLines="0" topLeftCell="A7" zoomScaleNormal="100" zoomScaleSheetLayoutView="30" workbookViewId="0">
      <selection activeCell="C7" sqref="C7:C103"/>
    </sheetView>
  </sheetViews>
  <sheetFormatPr defaultColWidth="9" defaultRowHeight="15"/>
  <cols>
    <col min="1" max="1" width="3.21875" style="7" customWidth="1"/>
    <col min="2" max="2" width="23.77734375" style="7" customWidth="1"/>
    <col min="3" max="18" width="5.6640625" style="7" customWidth="1"/>
    <col min="19" max="20" width="5.6640625" style="7" hidden="1" customWidth="1"/>
    <col min="21" max="16384" width="9" style="7"/>
  </cols>
  <sheetData>
    <row r="1" spans="1:20" ht="18.600000000000001">
      <c r="B1" s="6" t="s">
        <v>271</v>
      </c>
    </row>
    <row r="2" spans="1:20" ht="18.600000000000001">
      <c r="B2" s="6"/>
    </row>
    <row r="5" spans="1:20" ht="24.75" customHeight="1">
      <c r="A5" s="153" t="s">
        <v>233</v>
      </c>
      <c r="B5" s="152"/>
      <c r="C5" s="149" t="s">
        <v>230</v>
      </c>
      <c r="D5" s="150"/>
      <c r="E5" s="150"/>
      <c r="F5" s="150"/>
      <c r="G5" s="150"/>
      <c r="H5" s="150"/>
      <c r="I5" s="151"/>
      <c r="J5" s="151"/>
      <c r="K5" s="151"/>
      <c r="L5" s="150" t="s">
        <v>232</v>
      </c>
      <c r="M5" s="150"/>
      <c r="N5" s="150" t="s">
        <v>253</v>
      </c>
      <c r="O5" s="150"/>
      <c r="P5" s="150"/>
      <c r="Q5" s="150"/>
      <c r="R5" s="150"/>
      <c r="S5" s="16" t="s">
        <v>227</v>
      </c>
      <c r="T5" s="16" t="s">
        <v>228</v>
      </c>
    </row>
    <row r="6" spans="1:20" ht="81" customHeight="1" thickBot="1">
      <c r="A6" s="87" t="s">
        <v>202</v>
      </c>
      <c r="B6" s="13" t="s">
        <v>44</v>
      </c>
      <c r="C6" s="15" t="s">
        <v>220</v>
      </c>
      <c r="D6" s="16" t="s">
        <v>221</v>
      </c>
      <c r="E6" s="16" t="s">
        <v>222</v>
      </c>
      <c r="F6" s="16" t="s">
        <v>223</v>
      </c>
      <c r="G6" s="16" t="s">
        <v>224</v>
      </c>
      <c r="H6" s="16" t="s">
        <v>250</v>
      </c>
      <c r="I6" s="17" t="s">
        <v>226</v>
      </c>
      <c r="J6" s="16" t="s">
        <v>231</v>
      </c>
      <c r="K6" s="16" t="s">
        <v>251</v>
      </c>
      <c r="L6" s="16" t="s">
        <v>252</v>
      </c>
      <c r="M6" s="16" t="s">
        <v>248</v>
      </c>
      <c r="N6" s="17" t="s">
        <v>258</v>
      </c>
      <c r="O6" s="16" t="s">
        <v>257</v>
      </c>
      <c r="P6" s="16" t="s">
        <v>249</v>
      </c>
      <c r="Q6" s="16" t="s">
        <v>264</v>
      </c>
      <c r="R6" s="16" t="s">
        <v>263</v>
      </c>
      <c r="S6" s="16" t="s">
        <v>227</v>
      </c>
      <c r="T6" s="16" t="s">
        <v>228</v>
      </c>
    </row>
    <row r="7" spans="1:20" s="22" customFormat="1" ht="15.6" thickTop="1">
      <c r="A7" s="139"/>
      <c r="B7" s="21" t="s">
        <v>58</v>
      </c>
      <c r="C7" s="24"/>
      <c r="D7" s="25"/>
      <c r="E7" s="25" t="s">
        <v>9</v>
      </c>
      <c r="F7" s="25"/>
      <c r="G7" s="25" t="s">
        <v>9</v>
      </c>
      <c r="H7" s="25" t="s">
        <v>9</v>
      </c>
      <c r="I7" s="25" t="s">
        <v>9</v>
      </c>
      <c r="J7" s="25"/>
      <c r="K7" s="25"/>
      <c r="L7" s="25" t="s">
        <v>9</v>
      </c>
      <c r="M7" s="25" t="s">
        <v>9</v>
      </c>
      <c r="N7" s="25"/>
      <c r="O7" s="25" t="s">
        <v>9</v>
      </c>
      <c r="P7" s="25"/>
      <c r="Q7" s="25"/>
      <c r="R7" s="25"/>
      <c r="S7" s="25" t="s">
        <v>9</v>
      </c>
      <c r="T7" s="25" t="s">
        <v>9</v>
      </c>
    </row>
    <row r="8" spans="1:20" s="22" customFormat="1">
      <c r="A8" s="140"/>
      <c r="B8" s="23" t="s">
        <v>57</v>
      </c>
      <c r="C8" s="26"/>
      <c r="D8" s="27"/>
      <c r="E8" s="27"/>
      <c r="F8" s="27"/>
      <c r="G8" s="27"/>
      <c r="H8" s="27"/>
      <c r="I8" s="27"/>
      <c r="J8" s="27"/>
      <c r="K8" s="27" t="s">
        <v>9</v>
      </c>
      <c r="L8" s="27"/>
      <c r="M8" s="27"/>
      <c r="N8" s="27"/>
      <c r="O8" s="27"/>
      <c r="P8" s="27" t="s">
        <v>9</v>
      </c>
      <c r="Q8" s="27"/>
      <c r="R8" s="27"/>
      <c r="S8" s="27"/>
      <c r="T8" s="27"/>
    </row>
    <row r="9" spans="1:20" s="22" customFormat="1">
      <c r="A9" s="141"/>
      <c r="B9" s="23" t="s">
        <v>60</v>
      </c>
      <c r="C9" s="26" t="s">
        <v>9</v>
      </c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 t="s">
        <v>9</v>
      </c>
      <c r="R9" s="27" t="s">
        <v>9</v>
      </c>
      <c r="S9" s="27"/>
      <c r="T9" s="27"/>
    </row>
    <row r="10" spans="1:20" s="22" customFormat="1" ht="15.6" thickBot="1">
      <c r="A10" s="142"/>
      <c r="B10" s="144" t="s">
        <v>61</v>
      </c>
      <c r="C10" s="26"/>
      <c r="D10" s="27" t="s">
        <v>9</v>
      </c>
      <c r="E10" s="27"/>
      <c r="F10" s="27" t="s">
        <v>9</v>
      </c>
      <c r="G10" s="27"/>
      <c r="H10" s="27"/>
      <c r="I10" s="27"/>
      <c r="J10" s="27" t="s">
        <v>9</v>
      </c>
      <c r="K10" s="27"/>
      <c r="L10" s="27"/>
      <c r="M10" s="27"/>
      <c r="N10" s="27" t="s">
        <v>9</v>
      </c>
      <c r="O10" s="27"/>
      <c r="P10" s="27"/>
      <c r="Q10" s="27"/>
      <c r="R10" s="27"/>
      <c r="S10" s="27"/>
      <c r="T10" s="27"/>
    </row>
    <row r="11" spans="1:20" s="22" customFormat="1" ht="16.2" thickTop="1" thickBot="1">
      <c r="A11" s="142"/>
      <c r="B11" s="146" t="s">
        <v>229</v>
      </c>
      <c r="C11" s="147">
        <v>3</v>
      </c>
      <c r="D11" s="148">
        <v>1</v>
      </c>
      <c r="E11" s="148">
        <v>1</v>
      </c>
      <c r="F11" s="148">
        <v>1</v>
      </c>
      <c r="G11" s="148">
        <v>1</v>
      </c>
      <c r="H11" s="148">
        <v>3</v>
      </c>
      <c r="I11" s="148">
        <v>3</v>
      </c>
      <c r="J11" s="148">
        <v>3</v>
      </c>
      <c r="K11" s="148">
        <v>3</v>
      </c>
      <c r="L11" s="148">
        <v>1</v>
      </c>
      <c r="M11" s="148">
        <v>1</v>
      </c>
      <c r="N11" s="148">
        <v>2</v>
      </c>
      <c r="O11" s="148">
        <v>2</v>
      </c>
      <c r="P11" s="148">
        <v>3</v>
      </c>
      <c r="Q11" s="148">
        <v>3</v>
      </c>
      <c r="R11" s="148">
        <v>1</v>
      </c>
    </row>
    <row r="12" spans="1:20" ht="15.6" thickTop="1">
      <c r="A12" s="90">
        <v>1</v>
      </c>
      <c r="B12" s="18" t="s">
        <v>17</v>
      </c>
      <c r="C12" s="19">
        <v>2</v>
      </c>
      <c r="D12" s="20"/>
      <c r="E12" s="20">
        <v>2</v>
      </c>
      <c r="F12" s="20"/>
      <c r="G12" s="20">
        <v>1</v>
      </c>
      <c r="H12" s="20">
        <v>1</v>
      </c>
      <c r="I12" s="20">
        <v>1</v>
      </c>
      <c r="J12" s="20"/>
      <c r="K12" s="20">
        <v>1</v>
      </c>
      <c r="L12" s="20">
        <v>1</v>
      </c>
      <c r="M12" s="20">
        <v>2</v>
      </c>
      <c r="N12" s="20"/>
      <c r="O12" s="20">
        <v>3</v>
      </c>
      <c r="P12" s="20">
        <v>2</v>
      </c>
      <c r="Q12" s="20">
        <v>2</v>
      </c>
      <c r="R12" s="20">
        <v>3</v>
      </c>
      <c r="S12" s="20">
        <v>3</v>
      </c>
      <c r="T12" s="20">
        <v>3</v>
      </c>
    </row>
    <row r="13" spans="1:20">
      <c r="A13" s="85">
        <v>2</v>
      </c>
      <c r="B13" s="9" t="s">
        <v>18</v>
      </c>
      <c r="C13" s="14">
        <v>2</v>
      </c>
      <c r="D13" s="10"/>
      <c r="E13" s="10">
        <v>2</v>
      </c>
      <c r="F13" s="10"/>
      <c r="G13" s="10">
        <v>2</v>
      </c>
      <c r="H13" s="10">
        <v>2</v>
      </c>
      <c r="I13" s="10">
        <v>2</v>
      </c>
      <c r="J13" s="10"/>
      <c r="K13" s="10">
        <v>2</v>
      </c>
      <c r="L13" s="10">
        <v>2</v>
      </c>
      <c r="M13" s="10">
        <v>2</v>
      </c>
      <c r="N13" s="10"/>
      <c r="O13" s="10">
        <v>2</v>
      </c>
      <c r="P13" s="10">
        <v>2</v>
      </c>
      <c r="Q13" s="10">
        <v>2</v>
      </c>
      <c r="R13" s="10">
        <v>2</v>
      </c>
      <c r="S13" s="10">
        <v>3</v>
      </c>
      <c r="T13" s="10">
        <v>2</v>
      </c>
    </row>
    <row r="14" spans="1:20">
      <c r="A14" s="85">
        <v>3</v>
      </c>
      <c r="B14" s="9" t="s">
        <v>19</v>
      </c>
      <c r="C14" s="14">
        <v>2</v>
      </c>
      <c r="D14" s="10"/>
      <c r="E14" s="10">
        <v>2</v>
      </c>
      <c r="F14" s="10"/>
      <c r="G14" s="10">
        <v>2</v>
      </c>
      <c r="H14" s="10">
        <v>2</v>
      </c>
      <c r="I14" s="10">
        <v>2</v>
      </c>
      <c r="J14" s="10"/>
      <c r="K14" s="10">
        <v>2</v>
      </c>
      <c r="L14" s="10">
        <v>2</v>
      </c>
      <c r="M14" s="10">
        <v>2</v>
      </c>
      <c r="N14" s="10"/>
      <c r="O14" s="10">
        <v>2</v>
      </c>
      <c r="P14" s="10">
        <v>2</v>
      </c>
      <c r="Q14" s="10">
        <v>2</v>
      </c>
      <c r="R14" s="10">
        <v>2</v>
      </c>
      <c r="S14" s="10">
        <v>2</v>
      </c>
      <c r="T14" s="10">
        <v>2</v>
      </c>
    </row>
    <row r="15" spans="1:20">
      <c r="A15" s="85">
        <v>4</v>
      </c>
      <c r="B15" s="9" t="s">
        <v>20</v>
      </c>
      <c r="C15" s="14">
        <v>1</v>
      </c>
      <c r="D15" s="10"/>
      <c r="E15" s="10">
        <v>1</v>
      </c>
      <c r="F15" s="10"/>
      <c r="G15" s="10">
        <v>1</v>
      </c>
      <c r="H15" s="10">
        <v>1</v>
      </c>
      <c r="I15" s="10">
        <v>1</v>
      </c>
      <c r="J15" s="10"/>
      <c r="K15" s="10">
        <v>1</v>
      </c>
      <c r="L15" s="10">
        <v>1</v>
      </c>
      <c r="M15" s="10">
        <v>1</v>
      </c>
      <c r="N15" s="10"/>
      <c r="O15" s="10">
        <v>1</v>
      </c>
      <c r="P15" s="10">
        <v>1</v>
      </c>
      <c r="Q15" s="10">
        <v>1</v>
      </c>
      <c r="R15" s="10">
        <v>1</v>
      </c>
      <c r="S15" s="10">
        <v>3</v>
      </c>
      <c r="T15" s="10">
        <v>3</v>
      </c>
    </row>
    <row r="16" spans="1:20">
      <c r="A16" s="85">
        <v>5</v>
      </c>
      <c r="B16" s="9" t="s">
        <v>21</v>
      </c>
      <c r="C16" s="14">
        <v>2</v>
      </c>
      <c r="D16" s="10"/>
      <c r="E16" s="10">
        <v>2</v>
      </c>
      <c r="F16" s="10"/>
      <c r="G16" s="10">
        <v>2</v>
      </c>
      <c r="H16" s="10">
        <v>2</v>
      </c>
      <c r="I16" s="10">
        <v>2</v>
      </c>
      <c r="J16" s="10"/>
      <c r="K16" s="10">
        <v>2</v>
      </c>
      <c r="L16" s="10">
        <v>2</v>
      </c>
      <c r="M16" s="10">
        <v>2</v>
      </c>
      <c r="N16" s="10"/>
      <c r="O16" s="10">
        <v>2</v>
      </c>
      <c r="P16" s="10">
        <v>2</v>
      </c>
      <c r="Q16" s="10">
        <v>2</v>
      </c>
      <c r="R16" s="10">
        <v>2</v>
      </c>
      <c r="S16" s="10">
        <v>3</v>
      </c>
      <c r="T16" s="10">
        <v>3</v>
      </c>
    </row>
    <row r="17" spans="1:20">
      <c r="A17" s="85">
        <v>6</v>
      </c>
      <c r="B17" s="9" t="s">
        <v>22</v>
      </c>
      <c r="C17" s="14">
        <v>2</v>
      </c>
      <c r="D17" s="10"/>
      <c r="E17" s="10">
        <v>2</v>
      </c>
      <c r="F17" s="10"/>
      <c r="G17" s="10">
        <v>2</v>
      </c>
      <c r="H17" s="10">
        <v>2</v>
      </c>
      <c r="I17" s="10">
        <v>2</v>
      </c>
      <c r="J17" s="10"/>
      <c r="K17" s="10">
        <v>2</v>
      </c>
      <c r="L17" s="10">
        <v>2</v>
      </c>
      <c r="M17" s="10">
        <v>2</v>
      </c>
      <c r="N17" s="10"/>
      <c r="O17" s="10">
        <v>3</v>
      </c>
      <c r="P17" s="10">
        <v>2</v>
      </c>
      <c r="Q17" s="10">
        <v>2</v>
      </c>
      <c r="R17" s="10">
        <v>2</v>
      </c>
      <c r="S17" s="10">
        <v>3</v>
      </c>
      <c r="T17" s="10">
        <v>3</v>
      </c>
    </row>
    <row r="18" spans="1:20">
      <c r="A18" s="85">
        <v>7</v>
      </c>
      <c r="B18" s="9" t="s">
        <v>23</v>
      </c>
      <c r="C18" s="14">
        <v>2</v>
      </c>
      <c r="D18" s="10"/>
      <c r="E18" s="10">
        <v>2</v>
      </c>
      <c r="F18" s="10"/>
      <c r="G18" s="10">
        <v>2</v>
      </c>
      <c r="H18" s="10">
        <v>2</v>
      </c>
      <c r="I18" s="10">
        <v>2</v>
      </c>
      <c r="J18" s="10"/>
      <c r="K18" s="10">
        <v>2</v>
      </c>
      <c r="L18" s="10">
        <v>2</v>
      </c>
      <c r="M18" s="10">
        <v>2</v>
      </c>
      <c r="N18" s="10"/>
      <c r="O18" s="10">
        <v>3</v>
      </c>
      <c r="P18" s="10">
        <v>2</v>
      </c>
      <c r="Q18" s="10">
        <v>1</v>
      </c>
      <c r="R18" s="10">
        <v>2</v>
      </c>
      <c r="S18" s="10">
        <v>3</v>
      </c>
      <c r="T18" s="10">
        <v>3</v>
      </c>
    </row>
    <row r="19" spans="1:20">
      <c r="A19" s="85">
        <v>8</v>
      </c>
      <c r="B19" s="9" t="s">
        <v>24</v>
      </c>
      <c r="C19" s="14">
        <v>2</v>
      </c>
      <c r="D19" s="10"/>
      <c r="E19" s="10">
        <v>2</v>
      </c>
      <c r="F19" s="10"/>
      <c r="G19" s="10">
        <v>2</v>
      </c>
      <c r="H19" s="10">
        <v>2</v>
      </c>
      <c r="I19" s="10">
        <v>2</v>
      </c>
      <c r="J19" s="10"/>
      <c r="K19" s="10">
        <v>2</v>
      </c>
      <c r="L19" s="10">
        <v>2</v>
      </c>
      <c r="M19" s="10">
        <v>2</v>
      </c>
      <c r="N19" s="10"/>
      <c r="O19" s="10">
        <v>3</v>
      </c>
      <c r="P19" s="10">
        <v>2</v>
      </c>
      <c r="Q19" s="10">
        <v>2</v>
      </c>
      <c r="R19" s="10">
        <v>2</v>
      </c>
      <c r="S19" s="10">
        <v>3</v>
      </c>
      <c r="T19" s="10">
        <v>3</v>
      </c>
    </row>
    <row r="20" spans="1:20">
      <c r="A20" s="85">
        <v>9</v>
      </c>
      <c r="B20" s="9" t="s">
        <v>25</v>
      </c>
      <c r="C20" s="14">
        <v>2</v>
      </c>
      <c r="D20" s="10"/>
      <c r="E20" s="10">
        <v>2</v>
      </c>
      <c r="F20" s="10"/>
      <c r="G20" s="10">
        <v>2</v>
      </c>
      <c r="H20" s="10">
        <v>2</v>
      </c>
      <c r="I20" s="10">
        <v>2</v>
      </c>
      <c r="J20" s="10"/>
      <c r="K20" s="10">
        <v>2</v>
      </c>
      <c r="L20" s="10">
        <v>2</v>
      </c>
      <c r="M20" s="10">
        <v>2</v>
      </c>
      <c r="N20" s="10"/>
      <c r="O20" s="10">
        <v>3</v>
      </c>
      <c r="P20" s="10">
        <v>2</v>
      </c>
      <c r="Q20" s="10">
        <v>2</v>
      </c>
      <c r="R20" s="10">
        <v>2</v>
      </c>
      <c r="S20" s="10">
        <v>3</v>
      </c>
      <c r="T20" s="10">
        <v>3</v>
      </c>
    </row>
    <row r="21" spans="1:20">
      <c r="A21" s="85">
        <v>10</v>
      </c>
      <c r="B21" s="9" t="s">
        <v>26</v>
      </c>
      <c r="C21" s="14">
        <v>1</v>
      </c>
      <c r="D21" s="10"/>
      <c r="E21" s="10">
        <v>2</v>
      </c>
      <c r="F21" s="10"/>
      <c r="G21" s="10">
        <v>2</v>
      </c>
      <c r="H21" s="10">
        <v>2</v>
      </c>
      <c r="I21" s="10">
        <v>2</v>
      </c>
      <c r="J21" s="10"/>
      <c r="K21" s="10">
        <v>2</v>
      </c>
      <c r="L21" s="10">
        <v>2</v>
      </c>
      <c r="M21" s="10">
        <v>2</v>
      </c>
      <c r="N21" s="10"/>
      <c r="O21" s="10">
        <v>3</v>
      </c>
      <c r="P21" s="10">
        <v>2</v>
      </c>
      <c r="Q21" s="10">
        <v>1</v>
      </c>
      <c r="R21" s="10">
        <v>1</v>
      </c>
      <c r="S21" s="10">
        <v>3</v>
      </c>
      <c r="T21" s="10">
        <v>3</v>
      </c>
    </row>
    <row r="22" spans="1:20">
      <c r="A22" s="85">
        <v>11</v>
      </c>
      <c r="B22" s="9" t="s">
        <v>27</v>
      </c>
      <c r="C22" s="14">
        <v>2</v>
      </c>
      <c r="D22" s="10"/>
      <c r="E22" s="10">
        <v>2</v>
      </c>
      <c r="F22" s="10"/>
      <c r="G22" s="10">
        <v>2</v>
      </c>
      <c r="H22" s="10">
        <v>2</v>
      </c>
      <c r="I22" s="10">
        <v>2</v>
      </c>
      <c r="J22" s="10"/>
      <c r="K22" s="10">
        <v>2</v>
      </c>
      <c r="L22" s="10">
        <v>2</v>
      </c>
      <c r="M22" s="10">
        <v>2</v>
      </c>
      <c r="N22" s="10"/>
      <c r="O22" s="10">
        <v>3</v>
      </c>
      <c r="P22" s="10">
        <v>2</v>
      </c>
      <c r="Q22" s="10">
        <v>2</v>
      </c>
      <c r="R22" s="10">
        <v>2</v>
      </c>
      <c r="S22" s="10">
        <v>3</v>
      </c>
      <c r="T22" s="10">
        <v>3</v>
      </c>
    </row>
    <row r="23" spans="1:20">
      <c r="A23" s="85">
        <v>12</v>
      </c>
      <c r="B23" s="9" t="s">
        <v>28</v>
      </c>
      <c r="C23" s="14">
        <v>1</v>
      </c>
      <c r="D23" s="10"/>
      <c r="E23" s="10">
        <v>1</v>
      </c>
      <c r="F23" s="10"/>
      <c r="G23" s="10">
        <v>1</v>
      </c>
      <c r="H23" s="10">
        <v>2</v>
      </c>
      <c r="I23" s="10">
        <v>2</v>
      </c>
      <c r="J23" s="10"/>
      <c r="K23" s="10">
        <v>2</v>
      </c>
      <c r="L23" s="10">
        <v>2</v>
      </c>
      <c r="M23" s="10">
        <v>2</v>
      </c>
      <c r="N23" s="10"/>
      <c r="O23" s="10">
        <v>3</v>
      </c>
      <c r="P23" s="10">
        <v>2</v>
      </c>
      <c r="Q23" s="10">
        <v>1</v>
      </c>
      <c r="R23" s="10">
        <v>1</v>
      </c>
      <c r="S23" s="10">
        <v>3</v>
      </c>
      <c r="T23" s="10">
        <v>3</v>
      </c>
    </row>
    <row r="24" spans="1:20">
      <c r="A24" s="85">
        <v>13</v>
      </c>
      <c r="B24" s="9" t="s">
        <v>164</v>
      </c>
      <c r="C24" s="14">
        <v>1</v>
      </c>
      <c r="D24" s="10"/>
      <c r="E24" s="10">
        <v>1</v>
      </c>
      <c r="F24" s="10"/>
      <c r="G24" s="10">
        <v>1</v>
      </c>
      <c r="H24" s="10">
        <v>2</v>
      </c>
      <c r="I24" s="10">
        <v>2</v>
      </c>
      <c r="J24" s="10"/>
      <c r="K24" s="10">
        <v>2</v>
      </c>
      <c r="L24" s="10">
        <v>2</v>
      </c>
      <c r="M24" s="10">
        <v>2</v>
      </c>
      <c r="N24" s="10"/>
      <c r="O24" s="10">
        <v>3</v>
      </c>
      <c r="P24" s="10">
        <v>2</v>
      </c>
      <c r="Q24" s="10">
        <v>1</v>
      </c>
      <c r="R24" s="10">
        <v>1</v>
      </c>
      <c r="S24" s="10">
        <v>3</v>
      </c>
      <c r="T24" s="10">
        <v>3</v>
      </c>
    </row>
    <row r="25" spans="1:20">
      <c r="A25" s="85">
        <v>14</v>
      </c>
      <c r="B25" s="9" t="s">
        <v>163</v>
      </c>
      <c r="C25" s="14">
        <v>1</v>
      </c>
      <c r="D25" s="10"/>
      <c r="E25" s="10">
        <v>1</v>
      </c>
      <c r="F25" s="10"/>
      <c r="G25" s="10">
        <v>1</v>
      </c>
      <c r="H25" s="10">
        <v>2</v>
      </c>
      <c r="I25" s="10">
        <v>2</v>
      </c>
      <c r="J25" s="10"/>
      <c r="K25" s="10">
        <v>2</v>
      </c>
      <c r="L25" s="10">
        <v>2</v>
      </c>
      <c r="M25" s="10">
        <v>2</v>
      </c>
      <c r="N25" s="10"/>
      <c r="O25" s="10">
        <v>3</v>
      </c>
      <c r="P25" s="10">
        <v>2</v>
      </c>
      <c r="Q25" s="10">
        <v>1</v>
      </c>
      <c r="R25" s="10">
        <v>1</v>
      </c>
      <c r="S25" s="10">
        <v>3</v>
      </c>
      <c r="T25" s="10">
        <v>3</v>
      </c>
    </row>
    <row r="26" spans="1:20">
      <c r="A26" s="85">
        <v>15</v>
      </c>
      <c r="B26" s="12" t="s">
        <v>29</v>
      </c>
      <c r="C26" s="14">
        <v>2</v>
      </c>
      <c r="D26" s="10"/>
      <c r="E26" s="10">
        <v>2</v>
      </c>
      <c r="F26" s="10"/>
      <c r="G26" s="10">
        <v>2</v>
      </c>
      <c r="H26" s="10">
        <v>2</v>
      </c>
      <c r="I26" s="10">
        <v>2</v>
      </c>
      <c r="J26" s="10"/>
      <c r="K26" s="10">
        <v>2</v>
      </c>
      <c r="L26" s="10">
        <v>2</v>
      </c>
      <c r="M26" s="10">
        <v>2</v>
      </c>
      <c r="N26" s="10"/>
      <c r="O26" s="10">
        <v>2</v>
      </c>
      <c r="P26" s="10">
        <v>2</v>
      </c>
      <c r="Q26" s="10">
        <v>2</v>
      </c>
      <c r="R26" s="10">
        <v>2</v>
      </c>
      <c r="S26" s="10">
        <v>3</v>
      </c>
      <c r="T26" s="10">
        <v>3</v>
      </c>
    </row>
    <row r="27" spans="1:20" ht="21.6">
      <c r="A27" s="85">
        <v>16</v>
      </c>
      <c r="B27" s="66" t="s">
        <v>166</v>
      </c>
      <c r="C27" s="14">
        <v>2</v>
      </c>
      <c r="D27" s="10"/>
      <c r="E27" s="10">
        <v>2</v>
      </c>
      <c r="F27" s="10"/>
      <c r="G27" s="10">
        <v>2</v>
      </c>
      <c r="H27" s="10">
        <v>2</v>
      </c>
      <c r="I27" s="10">
        <v>2</v>
      </c>
      <c r="J27" s="10"/>
      <c r="K27" s="10">
        <v>2</v>
      </c>
      <c r="L27" s="10">
        <v>2</v>
      </c>
      <c r="M27" s="10">
        <v>2</v>
      </c>
      <c r="N27" s="10"/>
      <c r="O27" s="10">
        <v>2</v>
      </c>
      <c r="P27" s="10">
        <v>2</v>
      </c>
      <c r="Q27" s="10">
        <v>2</v>
      </c>
      <c r="R27" s="10">
        <v>2</v>
      </c>
      <c r="S27" s="10">
        <v>3</v>
      </c>
      <c r="T27" s="10">
        <v>3</v>
      </c>
    </row>
    <row r="28" spans="1:20">
      <c r="A28" s="85">
        <v>17</v>
      </c>
      <c r="B28" s="11" t="s">
        <v>30</v>
      </c>
      <c r="C28" s="14">
        <v>2</v>
      </c>
      <c r="D28" s="10">
        <v>2</v>
      </c>
      <c r="E28" s="10"/>
      <c r="F28" s="10">
        <v>2</v>
      </c>
      <c r="G28" s="10"/>
      <c r="H28" s="10"/>
      <c r="I28" s="10"/>
      <c r="J28" s="10">
        <v>2</v>
      </c>
      <c r="K28" s="10"/>
      <c r="L28" s="10"/>
      <c r="M28" s="10"/>
      <c r="N28" s="10">
        <v>2</v>
      </c>
      <c r="O28" s="10"/>
      <c r="P28" s="10"/>
      <c r="Q28" s="10">
        <v>2</v>
      </c>
      <c r="R28" s="10">
        <v>2</v>
      </c>
      <c r="S28" s="10"/>
      <c r="T28" s="10"/>
    </row>
    <row r="29" spans="1:20">
      <c r="A29" s="85">
        <v>18</v>
      </c>
      <c r="B29" s="11" t="s">
        <v>31</v>
      </c>
      <c r="C29" s="14">
        <v>1</v>
      </c>
      <c r="D29" s="10">
        <v>1</v>
      </c>
      <c r="E29" s="10"/>
      <c r="F29" s="10">
        <v>1</v>
      </c>
      <c r="G29" s="10"/>
      <c r="H29" s="10"/>
      <c r="I29" s="10"/>
      <c r="J29" s="10">
        <v>2</v>
      </c>
      <c r="K29" s="10"/>
      <c r="L29" s="10"/>
      <c r="M29" s="10"/>
      <c r="N29" s="10">
        <v>1</v>
      </c>
      <c r="O29" s="10"/>
      <c r="P29" s="10"/>
      <c r="Q29" s="10">
        <v>1</v>
      </c>
      <c r="R29" s="10">
        <v>1</v>
      </c>
      <c r="S29" s="10"/>
      <c r="T29" s="10"/>
    </row>
    <row r="30" spans="1:20">
      <c r="A30" s="85">
        <v>19</v>
      </c>
      <c r="B30" s="12" t="s">
        <v>32</v>
      </c>
      <c r="C30" s="14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</row>
    <row r="31" spans="1:20">
      <c r="A31" s="85">
        <v>20</v>
      </c>
      <c r="B31" s="11" t="s">
        <v>33</v>
      </c>
      <c r="C31" s="14">
        <v>2</v>
      </c>
      <c r="D31" s="10">
        <v>2</v>
      </c>
      <c r="E31" s="10"/>
      <c r="F31" s="10">
        <v>2</v>
      </c>
      <c r="G31" s="10"/>
      <c r="H31" s="10"/>
      <c r="I31" s="10"/>
      <c r="J31" s="10">
        <v>2</v>
      </c>
      <c r="K31" s="10"/>
      <c r="L31" s="10"/>
      <c r="M31" s="10"/>
      <c r="N31" s="10">
        <v>2</v>
      </c>
      <c r="O31" s="10"/>
      <c r="P31" s="10"/>
      <c r="Q31" s="10">
        <v>2</v>
      </c>
      <c r="R31" s="10">
        <v>2</v>
      </c>
      <c r="S31" s="10"/>
      <c r="T31" s="10"/>
    </row>
    <row r="32" spans="1:20">
      <c r="A32" s="85">
        <v>21</v>
      </c>
      <c r="B32" s="12" t="s">
        <v>34</v>
      </c>
      <c r="C32" s="14">
        <v>2</v>
      </c>
      <c r="D32" s="10">
        <v>2</v>
      </c>
      <c r="E32" s="10"/>
      <c r="F32" s="10">
        <v>2</v>
      </c>
      <c r="G32" s="10"/>
      <c r="H32" s="10"/>
      <c r="I32" s="10"/>
      <c r="J32" s="10">
        <v>2</v>
      </c>
      <c r="K32" s="10"/>
      <c r="L32" s="10"/>
      <c r="M32" s="10"/>
      <c r="N32" s="10">
        <v>2</v>
      </c>
      <c r="O32" s="10"/>
      <c r="P32" s="10"/>
      <c r="Q32" s="10">
        <v>2</v>
      </c>
      <c r="R32" s="10">
        <v>2</v>
      </c>
      <c r="S32" s="10"/>
      <c r="T32" s="10"/>
    </row>
    <row r="33" spans="1:20">
      <c r="A33" s="85">
        <v>22</v>
      </c>
      <c r="B33" s="12" t="s">
        <v>35</v>
      </c>
      <c r="C33" s="14">
        <v>2</v>
      </c>
      <c r="D33" s="10">
        <v>2</v>
      </c>
      <c r="E33" s="10"/>
      <c r="F33" s="10">
        <v>2</v>
      </c>
      <c r="G33" s="10"/>
      <c r="H33" s="10"/>
      <c r="I33" s="10"/>
      <c r="J33" s="10">
        <v>2</v>
      </c>
      <c r="K33" s="10"/>
      <c r="L33" s="10"/>
      <c r="M33" s="10"/>
      <c r="N33" s="10">
        <v>2</v>
      </c>
      <c r="O33" s="10"/>
      <c r="P33" s="10"/>
      <c r="Q33" s="10">
        <v>2</v>
      </c>
      <c r="R33" s="10">
        <v>2</v>
      </c>
      <c r="S33" s="10"/>
      <c r="T33" s="10"/>
    </row>
    <row r="35" spans="1:20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</row>
    <row r="36" spans="1:20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</row>
    <row r="37" spans="1:20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</row>
    <row r="38" spans="1:20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</row>
    <row r="39" spans="1:20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spans="1:20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</row>
    <row r="41" spans="1:20"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</row>
    <row r="42" spans="1:20">
      <c r="C42" s="8"/>
      <c r="D42" s="8"/>
      <c r="E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</row>
    <row r="43" spans="1:20"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</row>
    <row r="44" spans="1:20">
      <c r="F44" s="8"/>
      <c r="J44" s="8"/>
    </row>
  </sheetData>
  <phoneticPr fontId="1"/>
  <conditionalFormatting sqref="C12:T33">
    <cfRule type="cellIs" dxfId="37" priority="1" stopIfTrue="1" operator="equal">
      <formula>3</formula>
    </cfRule>
    <cfRule type="cellIs" dxfId="36" priority="2" stopIfTrue="1" operator="equal">
      <formula>2</formula>
    </cfRule>
    <cfRule type="cellIs" dxfId="35" priority="3" stopIfTrue="1" operator="equal">
      <formula>1</formula>
    </cfRule>
  </conditionalFormatting>
  <pageMargins left="0.70866141732283472" right="0.70866141732283472" top="0.39370078740157483" bottom="0.39370078740157483" header="0.31496062992125984" footer="0.31496062992125984"/>
  <pageSetup paperSize="8" orientation="landscape" r:id="rId1"/>
  <headerFooter>
    <oddHeader>&amp;R独立行政法人情報処理推進機構(IPA)
「制御システムに対するリスク分析の実施例第２版　事例②」付録A</oddHeader>
    <oddFooter>&amp;C&amp;P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E1860-EA47-4E07-82A1-94AD691EF884}">
  <sheetPr codeName="Sheet9">
    <pageSetUpPr fitToPage="1"/>
  </sheetPr>
  <dimension ref="A1:T117"/>
  <sheetViews>
    <sheetView showGridLines="0" topLeftCell="F45" zoomScaleNormal="10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326" t="s">
        <v>167</v>
      </c>
      <c r="D7" s="236" t="s">
        <v>186</v>
      </c>
      <c r="E7" s="239">
        <v>3</v>
      </c>
      <c r="F7" s="239">
        <v>2</v>
      </c>
      <c r="G7" s="239">
        <v>2</v>
      </c>
      <c r="H7" s="239" t="s">
        <v>207</v>
      </c>
      <c r="I7" s="242" t="s">
        <v>80</v>
      </c>
      <c r="J7" s="243"/>
      <c r="K7" s="244" t="s">
        <v>81</v>
      </c>
      <c r="L7" s="42" t="s">
        <v>82</v>
      </c>
      <c r="M7" s="80" t="s">
        <v>201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46"/>
      <c r="M12" s="81" t="s">
        <v>201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f>1+B7</f>
        <v>2</v>
      </c>
      <c r="C13" s="233"/>
      <c r="D13" s="213"/>
      <c r="E13" s="203">
        <v>1</v>
      </c>
      <c r="F13" s="203">
        <v>1</v>
      </c>
      <c r="G13" s="204"/>
      <c r="H13" s="203" t="s">
        <v>203</v>
      </c>
      <c r="I13" s="217" t="s">
        <v>87</v>
      </c>
      <c r="J13" s="218"/>
      <c r="K13" s="212" t="s">
        <v>185</v>
      </c>
      <c r="L13" s="1" t="s">
        <v>13</v>
      </c>
      <c r="M13" s="82" t="s">
        <v>9</v>
      </c>
      <c r="N13" s="49"/>
      <c r="O13" s="82" t="s">
        <v>201</v>
      </c>
      <c r="P13" s="44" t="s">
        <v>90</v>
      </c>
      <c r="Q13" s="82" t="s">
        <v>9</v>
      </c>
      <c r="R13" s="49"/>
      <c r="S13" s="82" t="s">
        <v>201</v>
      </c>
      <c r="T13" s="197">
        <v>3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44" t="s">
        <v>92</v>
      </c>
      <c r="Q14" s="82" t="s">
        <v>9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f>1+B13</f>
        <v>3</v>
      </c>
      <c r="C16" s="233"/>
      <c r="D16" s="213"/>
      <c r="E16" s="203">
        <v>2</v>
      </c>
      <c r="F16" s="203">
        <v>2</v>
      </c>
      <c r="G16" s="204"/>
      <c r="H16" s="203" t="s">
        <v>204</v>
      </c>
      <c r="I16" s="217" t="s">
        <v>93</v>
      </c>
      <c r="J16" s="218"/>
      <c r="K16" s="216" t="s">
        <v>94</v>
      </c>
      <c r="L16" s="1" t="s">
        <v>14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44"/>
      <c r="M17" s="82" t="s">
        <v>201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f>1+B16</f>
        <v>4</v>
      </c>
      <c r="C18" s="233"/>
      <c r="D18" s="213"/>
      <c r="E18" s="203">
        <v>2</v>
      </c>
      <c r="F18" s="203">
        <v>3</v>
      </c>
      <c r="G18" s="204"/>
      <c r="H18" s="203" t="s">
        <v>207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1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 t="s">
        <v>201</v>
      </c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82" t="s">
        <v>201</v>
      </c>
      <c r="N20" s="44"/>
      <c r="O20" s="82" t="s">
        <v>201</v>
      </c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f>1+B18</f>
        <v>5</v>
      </c>
      <c r="C21" s="233"/>
      <c r="D21" s="213"/>
      <c r="E21" s="203">
        <v>2</v>
      </c>
      <c r="F21" s="203">
        <v>3</v>
      </c>
      <c r="G21" s="204"/>
      <c r="H21" s="203" t="s">
        <v>207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 t="s">
        <v>201</v>
      </c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 t="s">
        <v>201</v>
      </c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 t="s">
        <v>201</v>
      </c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f>1+B21</f>
        <v>6</v>
      </c>
      <c r="C25" s="233"/>
      <c r="D25" s="213"/>
      <c r="E25" s="203">
        <v>2</v>
      </c>
      <c r="F25" s="203">
        <v>2</v>
      </c>
      <c r="G25" s="204"/>
      <c r="H25" s="203" t="s">
        <v>204</v>
      </c>
      <c r="I25" s="217" t="s">
        <v>101</v>
      </c>
      <c r="J25" s="218"/>
      <c r="K25" s="216" t="s">
        <v>102</v>
      </c>
      <c r="L25" s="50" t="s">
        <v>103</v>
      </c>
      <c r="M25" s="82" t="s">
        <v>9</v>
      </c>
      <c r="N25" s="50" t="s">
        <v>103</v>
      </c>
      <c r="O25" s="82" t="s">
        <v>9</v>
      </c>
      <c r="P25" s="44"/>
      <c r="Q25" s="82" t="s">
        <v>201</v>
      </c>
      <c r="R25" s="53"/>
      <c r="S25" s="82" t="s">
        <v>201</v>
      </c>
      <c r="T25" s="197">
        <v>2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 t="s">
        <v>201</v>
      </c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f>1+B25</f>
        <v>7</v>
      </c>
      <c r="C30" s="233"/>
      <c r="D30" s="213"/>
      <c r="E30" s="203">
        <v>3</v>
      </c>
      <c r="F30" s="203">
        <v>2</v>
      </c>
      <c r="G30" s="204"/>
      <c r="H30" s="203" t="s">
        <v>207</v>
      </c>
      <c r="I30" s="217" t="s">
        <v>111</v>
      </c>
      <c r="J30" s="218"/>
      <c r="K30" s="216" t="s">
        <v>112</v>
      </c>
      <c r="L30" s="50" t="s">
        <v>113</v>
      </c>
      <c r="M30" s="82" t="s">
        <v>9</v>
      </c>
      <c r="N30" s="44"/>
      <c r="O30" s="82" t="s">
        <v>201</v>
      </c>
      <c r="P30" s="44" t="s">
        <v>106</v>
      </c>
      <c r="Q30" s="82" t="s">
        <v>201</v>
      </c>
      <c r="R30" s="53"/>
      <c r="S30" s="82" t="s">
        <v>201</v>
      </c>
      <c r="T30" s="197">
        <v>2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 t="s">
        <v>201</v>
      </c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 t="s">
        <v>201</v>
      </c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 t="s">
        <v>201</v>
      </c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f>1+B30</f>
        <v>8</v>
      </c>
      <c r="C36" s="233"/>
      <c r="D36" s="213"/>
      <c r="E36" s="203">
        <v>3</v>
      </c>
      <c r="F36" s="203">
        <v>2</v>
      </c>
      <c r="G36" s="204"/>
      <c r="H36" s="203" t="s">
        <v>207</v>
      </c>
      <c r="I36" s="217" t="s">
        <v>115</v>
      </c>
      <c r="J36" s="218"/>
      <c r="K36" s="216" t="s">
        <v>116</v>
      </c>
      <c r="L36" s="50" t="s">
        <v>103</v>
      </c>
      <c r="M36" s="83" t="s">
        <v>9</v>
      </c>
      <c r="N36" s="50" t="s">
        <v>103</v>
      </c>
      <c r="O36" s="83" t="s">
        <v>9</v>
      </c>
      <c r="P36" s="44" t="s">
        <v>83</v>
      </c>
      <c r="Q36" s="83" t="s">
        <v>201</v>
      </c>
      <c r="R36" s="53"/>
      <c r="S36" s="83" t="s">
        <v>201</v>
      </c>
      <c r="T36" s="197">
        <v>2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 t="s">
        <v>9</v>
      </c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 t="s">
        <v>201</v>
      </c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f>1+B36</f>
        <v>9</v>
      </c>
      <c r="C41" s="233"/>
      <c r="D41" s="213"/>
      <c r="E41" s="203">
        <v>3</v>
      </c>
      <c r="F41" s="203">
        <v>2</v>
      </c>
      <c r="G41" s="204"/>
      <c r="H41" s="203" t="s">
        <v>207</v>
      </c>
      <c r="I41" s="217" t="s">
        <v>119</v>
      </c>
      <c r="J41" s="218"/>
      <c r="K41" s="216" t="s">
        <v>120</v>
      </c>
      <c r="L41" s="50" t="s">
        <v>103</v>
      </c>
      <c r="M41" s="83" t="s">
        <v>9</v>
      </c>
      <c r="N41" s="50" t="s">
        <v>103</v>
      </c>
      <c r="O41" s="83" t="s">
        <v>9</v>
      </c>
      <c r="P41" s="44" t="s">
        <v>106</v>
      </c>
      <c r="Q41" s="83" t="s">
        <v>201</v>
      </c>
      <c r="R41" s="53" t="s">
        <v>121</v>
      </c>
      <c r="S41" s="83" t="s">
        <v>9</v>
      </c>
      <c r="T41" s="197">
        <v>2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 t="s">
        <v>201</v>
      </c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f>1+B41</f>
        <v>10</v>
      </c>
      <c r="C45" s="233"/>
      <c r="D45" s="213"/>
      <c r="E45" s="203">
        <v>3</v>
      </c>
      <c r="F45" s="203">
        <v>2</v>
      </c>
      <c r="G45" s="204"/>
      <c r="H45" s="203" t="s">
        <v>207</v>
      </c>
      <c r="I45" s="217" t="s">
        <v>122</v>
      </c>
      <c r="J45" s="218"/>
      <c r="K45" s="216" t="s">
        <v>123</v>
      </c>
      <c r="L45" s="50" t="s">
        <v>103</v>
      </c>
      <c r="M45" s="83" t="s">
        <v>9</v>
      </c>
      <c r="N45" s="44"/>
      <c r="O45" s="83" t="s">
        <v>201</v>
      </c>
      <c r="P45" s="44" t="s">
        <v>106</v>
      </c>
      <c r="Q45" s="83" t="s">
        <v>201</v>
      </c>
      <c r="R45" s="53" t="s">
        <v>121</v>
      </c>
      <c r="S45" s="83" t="s">
        <v>9</v>
      </c>
      <c r="T45" s="197">
        <v>2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 t="s">
        <v>201</v>
      </c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 t="s">
        <v>201</v>
      </c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f>1+B45</f>
        <v>11</v>
      </c>
      <c r="C49" s="233"/>
      <c r="D49" s="213"/>
      <c r="E49" s="203">
        <v>3</v>
      </c>
      <c r="F49" s="203">
        <v>3</v>
      </c>
      <c r="G49" s="204"/>
      <c r="H49" s="203" t="s">
        <v>207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 t="s">
        <v>201</v>
      </c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4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 t="s">
        <v>201</v>
      </c>
      <c r="T52" s="198"/>
    </row>
    <row r="53" spans="1:20" ht="14.25" customHeight="1">
      <c r="A53" s="34" t="s">
        <v>110</v>
      </c>
      <c r="B53" s="200">
        <f>1+B49</f>
        <v>12</v>
      </c>
      <c r="C53" s="234"/>
      <c r="D53" s="237"/>
      <c r="E53" s="203">
        <v>3</v>
      </c>
      <c r="F53" s="203">
        <v>3</v>
      </c>
      <c r="G53" s="240"/>
      <c r="H53" s="203" t="s">
        <v>207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 t="s">
        <v>201</v>
      </c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 t="s">
        <v>201</v>
      </c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 t="s">
        <v>201</v>
      </c>
      <c r="P56" s="59" t="s">
        <v>156</v>
      </c>
      <c r="Q56" s="82" t="s">
        <v>201</v>
      </c>
      <c r="R56" s="53"/>
      <c r="S56" s="82" t="s">
        <v>201</v>
      </c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 t="s">
        <v>201</v>
      </c>
      <c r="T57" s="199"/>
    </row>
    <row r="58" spans="1:20" ht="14.25" customHeight="1">
      <c r="B58" s="201">
        <f>1+B53</f>
        <v>13</v>
      </c>
      <c r="C58" s="234"/>
      <c r="D58" s="237"/>
      <c r="E58" s="223">
        <v>3</v>
      </c>
      <c r="F58" s="223">
        <v>3</v>
      </c>
      <c r="G58" s="240"/>
      <c r="H58" s="223" t="s">
        <v>207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 t="s">
        <v>201</v>
      </c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3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/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3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 t="s">
        <v>201</v>
      </c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3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 t="s">
        <v>201</v>
      </c>
      <c r="T61" s="229"/>
    </row>
    <row r="62" spans="1:20" ht="14.25" customHeight="1">
      <c r="B62" s="200">
        <v>14</v>
      </c>
      <c r="C62" s="234"/>
      <c r="D62" s="237"/>
      <c r="E62" s="203">
        <v>1</v>
      </c>
      <c r="F62" s="203">
        <v>3</v>
      </c>
      <c r="G62" s="240"/>
      <c r="H62" s="203" t="s">
        <v>204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 t="s">
        <v>201</v>
      </c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 t="s">
        <v>201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 t="s">
        <v>201</v>
      </c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 t="s">
        <v>201</v>
      </c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 t="s">
        <v>201</v>
      </c>
      <c r="N66" s="44"/>
      <c r="O66" s="82" t="s">
        <v>201</v>
      </c>
      <c r="P66" s="44"/>
      <c r="Q66" s="82" t="s">
        <v>201</v>
      </c>
      <c r="R66" s="44"/>
      <c r="S66" s="82" t="s">
        <v>201</v>
      </c>
      <c r="T66" s="199"/>
    </row>
    <row r="67" spans="2:20" ht="14.25" customHeight="1">
      <c r="B67" s="200">
        <f>1+B62</f>
        <v>15</v>
      </c>
      <c r="C67" s="234"/>
      <c r="D67" s="237"/>
      <c r="E67" s="203">
        <v>1</v>
      </c>
      <c r="F67" s="203">
        <v>2</v>
      </c>
      <c r="G67" s="240"/>
      <c r="H67" s="203" t="s">
        <v>203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 t="s">
        <v>9</v>
      </c>
      <c r="P67" s="44" t="s">
        <v>91</v>
      </c>
      <c r="Q67" s="83" t="s">
        <v>9</v>
      </c>
      <c r="R67" s="44"/>
      <c r="S67" s="83" t="s">
        <v>201</v>
      </c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 t="s">
        <v>201</v>
      </c>
      <c r="P68" s="44"/>
      <c r="Q68" s="82" t="s">
        <v>201</v>
      </c>
      <c r="R68" s="44"/>
      <c r="S68" s="82" t="s">
        <v>201</v>
      </c>
      <c r="T68" s="199"/>
    </row>
    <row r="69" spans="2:20" ht="14.25" customHeight="1">
      <c r="B69" s="200">
        <f>1+B67</f>
        <v>16</v>
      </c>
      <c r="C69" s="234"/>
      <c r="D69" s="237"/>
      <c r="E69" s="203">
        <v>1</v>
      </c>
      <c r="F69" s="203">
        <v>2</v>
      </c>
      <c r="G69" s="240"/>
      <c r="H69" s="203" t="s">
        <v>203</v>
      </c>
      <c r="I69" s="215" t="s">
        <v>133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 t="s">
        <v>201</v>
      </c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 t="s">
        <v>201</v>
      </c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 t="s">
        <v>9</v>
      </c>
      <c r="N71" s="44" t="s">
        <v>137</v>
      </c>
      <c r="O71" s="83" t="s">
        <v>9</v>
      </c>
      <c r="P71" s="44"/>
      <c r="Q71" s="83" t="s">
        <v>201</v>
      </c>
      <c r="R71" s="44"/>
      <c r="S71" s="83" t="s">
        <v>201</v>
      </c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 t="s">
        <v>201</v>
      </c>
      <c r="T72" s="199"/>
    </row>
    <row r="73" spans="2:20" ht="14.25" customHeight="1">
      <c r="B73" s="176">
        <f>1+B69</f>
        <v>17</v>
      </c>
      <c r="C73" s="234"/>
      <c r="D73" s="237"/>
      <c r="E73" s="179"/>
      <c r="F73" s="179"/>
      <c r="G73" s="240"/>
      <c r="H73" s="179"/>
      <c r="I73" s="182" t="s">
        <v>138</v>
      </c>
      <c r="J73" s="183"/>
      <c r="K73" s="188" t="s">
        <v>5</v>
      </c>
      <c r="L73" s="2" t="s">
        <v>13</v>
      </c>
      <c r="M73" s="92" t="s">
        <v>9</v>
      </c>
      <c r="N73" s="93"/>
      <c r="O73" s="92" t="s">
        <v>201</v>
      </c>
      <c r="P73" s="93" t="s">
        <v>106</v>
      </c>
      <c r="Q73" s="92" t="s">
        <v>201</v>
      </c>
      <c r="R73" s="93" t="s">
        <v>128</v>
      </c>
      <c r="S73" s="92" t="s">
        <v>201</v>
      </c>
      <c r="T73" s="173"/>
    </row>
    <row r="74" spans="2:20" ht="14.25" customHeight="1">
      <c r="B74" s="177"/>
      <c r="C74" s="234"/>
      <c r="D74" s="237"/>
      <c r="E74" s="180"/>
      <c r="F74" s="180"/>
      <c r="G74" s="240"/>
      <c r="H74" s="180"/>
      <c r="I74" s="184"/>
      <c r="J74" s="185"/>
      <c r="K74" s="189"/>
      <c r="L74" s="93" t="s">
        <v>91</v>
      </c>
      <c r="M74" s="92" t="s">
        <v>9</v>
      </c>
      <c r="N74" s="94"/>
      <c r="O74" s="92" t="s">
        <v>201</v>
      </c>
      <c r="P74" s="93" t="s">
        <v>108</v>
      </c>
      <c r="Q74" s="92" t="s">
        <v>201</v>
      </c>
      <c r="R74" s="93"/>
      <c r="S74" s="92" t="s">
        <v>201</v>
      </c>
      <c r="T74" s="174"/>
    </row>
    <row r="75" spans="2:20" ht="14.25" customHeight="1">
      <c r="B75" s="177"/>
      <c r="C75" s="234"/>
      <c r="D75" s="237"/>
      <c r="E75" s="180"/>
      <c r="F75" s="180"/>
      <c r="G75" s="240"/>
      <c r="H75" s="180"/>
      <c r="I75" s="184"/>
      <c r="J75" s="185"/>
      <c r="K75" s="189"/>
      <c r="L75" s="93"/>
      <c r="M75" s="92" t="s">
        <v>201</v>
      </c>
      <c r="N75" s="93"/>
      <c r="O75" s="92" t="s">
        <v>201</v>
      </c>
      <c r="P75" s="93" t="s">
        <v>83</v>
      </c>
      <c r="Q75" s="92" t="s">
        <v>201</v>
      </c>
      <c r="R75" s="93"/>
      <c r="S75" s="92" t="s">
        <v>201</v>
      </c>
      <c r="T75" s="174"/>
    </row>
    <row r="76" spans="2:20" ht="14.25" customHeight="1">
      <c r="B76" s="177"/>
      <c r="C76" s="234"/>
      <c r="D76" s="237"/>
      <c r="E76" s="180"/>
      <c r="F76" s="180"/>
      <c r="G76" s="240"/>
      <c r="H76" s="180"/>
      <c r="I76" s="184"/>
      <c r="J76" s="185"/>
      <c r="K76" s="189"/>
      <c r="L76" s="93"/>
      <c r="M76" s="92" t="s">
        <v>201</v>
      </c>
      <c r="N76" s="93"/>
      <c r="O76" s="92" t="s">
        <v>201</v>
      </c>
      <c r="P76" s="93" t="s">
        <v>84</v>
      </c>
      <c r="Q76" s="92" t="s">
        <v>201</v>
      </c>
      <c r="R76" s="93"/>
      <c r="S76" s="92" t="s">
        <v>201</v>
      </c>
      <c r="T76" s="174"/>
    </row>
    <row r="77" spans="2:20" ht="14.25" customHeight="1">
      <c r="B77" s="177"/>
      <c r="C77" s="234"/>
      <c r="D77" s="237"/>
      <c r="E77" s="180"/>
      <c r="F77" s="180"/>
      <c r="G77" s="240"/>
      <c r="H77" s="180"/>
      <c r="I77" s="184"/>
      <c r="J77" s="185"/>
      <c r="K77" s="189"/>
      <c r="L77" s="93"/>
      <c r="M77" s="92" t="s">
        <v>201</v>
      </c>
      <c r="N77" s="93"/>
      <c r="O77" s="92" t="s">
        <v>201</v>
      </c>
      <c r="P77" s="93" t="s">
        <v>90</v>
      </c>
      <c r="Q77" s="92" t="s">
        <v>9</v>
      </c>
      <c r="R77" s="93"/>
      <c r="S77" s="92" t="s">
        <v>201</v>
      </c>
      <c r="T77" s="174"/>
    </row>
    <row r="78" spans="2:20" ht="14.25" customHeight="1">
      <c r="B78" s="177"/>
      <c r="C78" s="234"/>
      <c r="D78" s="237"/>
      <c r="E78" s="180"/>
      <c r="F78" s="180"/>
      <c r="G78" s="240"/>
      <c r="H78" s="180"/>
      <c r="I78" s="184"/>
      <c r="J78" s="185"/>
      <c r="K78" s="189"/>
      <c r="L78" s="93"/>
      <c r="M78" s="92" t="s">
        <v>201</v>
      </c>
      <c r="N78" s="93"/>
      <c r="O78" s="92" t="s">
        <v>201</v>
      </c>
      <c r="P78" s="95" t="s">
        <v>173</v>
      </c>
      <c r="Q78" s="92" t="s">
        <v>9</v>
      </c>
      <c r="R78" s="93"/>
      <c r="S78" s="92" t="s">
        <v>201</v>
      </c>
      <c r="T78" s="174"/>
    </row>
    <row r="79" spans="2:20" ht="14.25" customHeight="1">
      <c r="B79" s="192"/>
      <c r="C79" s="234"/>
      <c r="D79" s="237"/>
      <c r="E79" s="193"/>
      <c r="F79" s="193"/>
      <c r="G79" s="240"/>
      <c r="H79" s="193"/>
      <c r="I79" s="194"/>
      <c r="J79" s="195"/>
      <c r="K79" s="196"/>
      <c r="L79" s="93"/>
      <c r="M79" s="92" t="s">
        <v>201</v>
      </c>
      <c r="N79" s="93"/>
      <c r="O79" s="92" t="s">
        <v>201</v>
      </c>
      <c r="P79" s="93"/>
      <c r="Q79" s="92" t="s">
        <v>201</v>
      </c>
      <c r="R79" s="93"/>
      <c r="S79" s="92" t="s">
        <v>201</v>
      </c>
      <c r="T79" s="191"/>
    </row>
    <row r="80" spans="2:20" ht="14.25" customHeight="1">
      <c r="B80" s="176">
        <f t="shared" ref="B80" si="0">1+B73</f>
        <v>18</v>
      </c>
      <c r="C80" s="234"/>
      <c r="D80" s="237"/>
      <c r="E80" s="179"/>
      <c r="F80" s="179"/>
      <c r="G80" s="240"/>
      <c r="H80" s="179"/>
      <c r="I80" s="182" t="s">
        <v>139</v>
      </c>
      <c r="J80" s="183"/>
      <c r="K80" s="188" t="s">
        <v>4</v>
      </c>
      <c r="L80" s="93" t="s">
        <v>82</v>
      </c>
      <c r="M80" s="92" t="s">
        <v>201</v>
      </c>
      <c r="N80" s="93"/>
      <c r="O80" s="92" t="s">
        <v>201</v>
      </c>
      <c r="P80" s="93" t="s">
        <v>106</v>
      </c>
      <c r="Q80" s="92" t="s">
        <v>201</v>
      </c>
      <c r="R80" s="93" t="s">
        <v>128</v>
      </c>
      <c r="S80" s="92" t="s">
        <v>201</v>
      </c>
      <c r="T80" s="173"/>
    </row>
    <row r="81" spans="2:20" ht="14.25" customHeight="1">
      <c r="B81" s="177"/>
      <c r="C81" s="234"/>
      <c r="D81" s="237"/>
      <c r="E81" s="180"/>
      <c r="F81" s="180"/>
      <c r="G81" s="240"/>
      <c r="H81" s="180"/>
      <c r="I81" s="184"/>
      <c r="J81" s="185"/>
      <c r="K81" s="189"/>
      <c r="L81" s="93" t="s">
        <v>178</v>
      </c>
      <c r="M81" s="92" t="s">
        <v>201</v>
      </c>
      <c r="N81" s="94"/>
      <c r="O81" s="92" t="s">
        <v>201</v>
      </c>
      <c r="P81" s="93" t="s">
        <v>108</v>
      </c>
      <c r="Q81" s="92" t="s">
        <v>201</v>
      </c>
      <c r="R81" s="93"/>
      <c r="S81" s="92" t="s">
        <v>201</v>
      </c>
      <c r="T81" s="174"/>
    </row>
    <row r="82" spans="2:20" ht="14.25" customHeight="1">
      <c r="B82" s="177"/>
      <c r="C82" s="234"/>
      <c r="D82" s="237"/>
      <c r="E82" s="180"/>
      <c r="F82" s="180"/>
      <c r="G82" s="240"/>
      <c r="H82" s="180"/>
      <c r="I82" s="184"/>
      <c r="J82" s="185"/>
      <c r="K82" s="189"/>
      <c r="L82" s="93" t="s">
        <v>141</v>
      </c>
      <c r="M82" s="92" t="s">
        <v>201</v>
      </c>
      <c r="N82" s="93"/>
      <c r="O82" s="92" t="s">
        <v>201</v>
      </c>
      <c r="P82" s="93" t="s">
        <v>83</v>
      </c>
      <c r="Q82" s="92" t="s">
        <v>201</v>
      </c>
      <c r="R82" s="93"/>
      <c r="S82" s="92" t="s">
        <v>201</v>
      </c>
      <c r="T82" s="174"/>
    </row>
    <row r="83" spans="2:20" ht="14.25" customHeight="1">
      <c r="B83" s="177"/>
      <c r="C83" s="234"/>
      <c r="D83" s="237"/>
      <c r="E83" s="180"/>
      <c r="F83" s="180"/>
      <c r="G83" s="240"/>
      <c r="H83" s="180"/>
      <c r="I83" s="184"/>
      <c r="J83" s="185"/>
      <c r="K83" s="189"/>
      <c r="L83" s="93"/>
      <c r="M83" s="92"/>
      <c r="N83" s="93"/>
      <c r="O83" s="92" t="s">
        <v>201</v>
      </c>
      <c r="P83" s="93" t="s">
        <v>84</v>
      </c>
      <c r="Q83" s="92" t="s">
        <v>201</v>
      </c>
      <c r="R83" s="93"/>
      <c r="S83" s="92" t="s">
        <v>201</v>
      </c>
      <c r="T83" s="174"/>
    </row>
    <row r="84" spans="2:20" ht="14.25" customHeight="1">
      <c r="B84" s="192"/>
      <c r="C84" s="234"/>
      <c r="D84" s="237"/>
      <c r="E84" s="193"/>
      <c r="F84" s="193"/>
      <c r="G84" s="240"/>
      <c r="H84" s="193"/>
      <c r="I84" s="194"/>
      <c r="J84" s="195"/>
      <c r="K84" s="196"/>
      <c r="L84" s="93"/>
      <c r="M84" s="92"/>
      <c r="N84" s="93"/>
      <c r="O84" s="92" t="s">
        <v>201</v>
      </c>
      <c r="P84" s="93"/>
      <c r="Q84" s="92" t="s">
        <v>201</v>
      </c>
      <c r="R84" s="93"/>
      <c r="S84" s="92" t="s">
        <v>201</v>
      </c>
      <c r="T84" s="191"/>
    </row>
    <row r="85" spans="2:20" ht="14.25" customHeight="1">
      <c r="B85" s="176">
        <f t="shared" ref="B85" si="1">1+B80</f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 t="s">
        <v>201</v>
      </c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3"/>
      <c r="O86" s="92" t="s">
        <v>201</v>
      </c>
      <c r="P86" s="93" t="s">
        <v>108</v>
      </c>
      <c r="Q86" s="92" t="s">
        <v>201</v>
      </c>
      <c r="R86" s="93"/>
      <c r="S86" s="92" t="s">
        <v>201</v>
      </c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176">
        <f t="shared" ref="B90" si="2">1+B85</f>
        <v>20</v>
      </c>
      <c r="C90" s="234"/>
      <c r="D90" s="237"/>
      <c r="E90" s="179"/>
      <c r="F90" s="179"/>
      <c r="G90" s="240"/>
      <c r="H90" s="179"/>
      <c r="I90" s="182" t="s">
        <v>145</v>
      </c>
      <c r="J90" s="183"/>
      <c r="K90" s="188" t="s">
        <v>2</v>
      </c>
      <c r="L90" s="93" t="s">
        <v>117</v>
      </c>
      <c r="M90" s="92"/>
      <c r="N90" s="93"/>
      <c r="O90" s="92" t="s">
        <v>201</v>
      </c>
      <c r="P90" s="93"/>
      <c r="Q90" s="92" t="s">
        <v>201</v>
      </c>
      <c r="R90" s="93"/>
      <c r="S90" s="92" t="s">
        <v>201</v>
      </c>
      <c r="T90" s="173"/>
    </row>
    <row r="91" spans="2:20" ht="14.25" customHeight="1">
      <c r="B91" s="177"/>
      <c r="C91" s="234"/>
      <c r="D91" s="237"/>
      <c r="E91" s="180"/>
      <c r="F91" s="180"/>
      <c r="G91" s="240"/>
      <c r="H91" s="180"/>
      <c r="I91" s="184"/>
      <c r="J91" s="185"/>
      <c r="K91" s="189"/>
      <c r="L91" s="93" t="s">
        <v>182</v>
      </c>
      <c r="M91" s="92"/>
      <c r="N91" s="94"/>
      <c r="O91" s="92" t="s">
        <v>201</v>
      </c>
      <c r="P91" s="93"/>
      <c r="Q91" s="92" t="s">
        <v>201</v>
      </c>
      <c r="R91" s="93"/>
      <c r="S91" s="92" t="s">
        <v>201</v>
      </c>
      <c r="T91" s="174"/>
    </row>
    <row r="92" spans="2:20" ht="14.25" customHeight="1">
      <c r="B92" s="177"/>
      <c r="C92" s="234"/>
      <c r="D92" s="237"/>
      <c r="E92" s="180"/>
      <c r="F92" s="180"/>
      <c r="G92" s="240"/>
      <c r="H92" s="180"/>
      <c r="I92" s="184"/>
      <c r="J92" s="185"/>
      <c r="K92" s="189"/>
      <c r="L92" s="93" t="s">
        <v>147</v>
      </c>
      <c r="M92" s="92"/>
      <c r="N92" s="93"/>
      <c r="O92" s="92" t="s">
        <v>201</v>
      </c>
      <c r="P92" s="93"/>
      <c r="Q92" s="92" t="s">
        <v>201</v>
      </c>
      <c r="R92" s="93"/>
      <c r="S92" s="92" t="s">
        <v>201</v>
      </c>
      <c r="T92" s="174"/>
    </row>
    <row r="93" spans="2:20" ht="14.25" customHeight="1">
      <c r="B93" s="177"/>
      <c r="C93" s="234"/>
      <c r="D93" s="237"/>
      <c r="E93" s="180"/>
      <c r="F93" s="180"/>
      <c r="G93" s="240"/>
      <c r="H93" s="180"/>
      <c r="I93" s="184"/>
      <c r="J93" s="185"/>
      <c r="K93" s="189"/>
      <c r="L93" s="96" t="s">
        <v>169</v>
      </c>
      <c r="M93" s="92"/>
      <c r="N93" s="93"/>
      <c r="O93" s="92" t="s">
        <v>201</v>
      </c>
      <c r="P93" s="93"/>
      <c r="Q93" s="92" t="s">
        <v>201</v>
      </c>
      <c r="R93" s="93"/>
      <c r="S93" s="92" t="s">
        <v>201</v>
      </c>
      <c r="T93" s="174"/>
    </row>
    <row r="94" spans="2:20" ht="14.25" customHeight="1">
      <c r="B94" s="192"/>
      <c r="C94" s="234"/>
      <c r="D94" s="237"/>
      <c r="E94" s="193"/>
      <c r="F94" s="193"/>
      <c r="G94" s="240"/>
      <c r="H94" s="193"/>
      <c r="I94" s="194"/>
      <c r="J94" s="195"/>
      <c r="K94" s="196"/>
      <c r="L94" s="93"/>
      <c r="M94" s="92"/>
      <c r="N94" s="93"/>
      <c r="O94" s="92" t="s">
        <v>201</v>
      </c>
      <c r="P94" s="93"/>
      <c r="Q94" s="92" t="s">
        <v>201</v>
      </c>
      <c r="R94" s="93"/>
      <c r="S94" s="92" t="s">
        <v>201</v>
      </c>
      <c r="T94" s="191"/>
    </row>
    <row r="95" spans="2:20" ht="14.25" customHeight="1">
      <c r="B95" s="176">
        <f t="shared" ref="B95:B100" si="3">1+B90</f>
        <v>21</v>
      </c>
      <c r="C95" s="234"/>
      <c r="D95" s="237"/>
      <c r="E95" s="179"/>
      <c r="F95" s="179"/>
      <c r="G95" s="240"/>
      <c r="H95" s="179"/>
      <c r="I95" s="182" t="s">
        <v>148</v>
      </c>
      <c r="J95" s="183"/>
      <c r="K95" s="188" t="s">
        <v>1</v>
      </c>
      <c r="L95" s="93" t="s">
        <v>117</v>
      </c>
      <c r="M95" s="92"/>
      <c r="N95" s="93"/>
      <c r="O95" s="92" t="s">
        <v>201</v>
      </c>
      <c r="P95" s="93" t="s">
        <v>83</v>
      </c>
      <c r="Q95" s="92" t="s">
        <v>201</v>
      </c>
      <c r="R95" s="93"/>
      <c r="S95" s="92" t="s">
        <v>201</v>
      </c>
      <c r="T95" s="173"/>
    </row>
    <row r="96" spans="2:20" ht="14.25" customHeight="1">
      <c r="B96" s="177"/>
      <c r="C96" s="234"/>
      <c r="D96" s="237"/>
      <c r="E96" s="180"/>
      <c r="F96" s="180"/>
      <c r="G96" s="240"/>
      <c r="H96" s="180"/>
      <c r="I96" s="184"/>
      <c r="J96" s="185"/>
      <c r="K96" s="189"/>
      <c r="L96" s="93" t="s">
        <v>182</v>
      </c>
      <c r="M96" s="92"/>
      <c r="N96" s="93"/>
      <c r="O96" s="92" t="s">
        <v>201</v>
      </c>
      <c r="P96" s="93" t="s">
        <v>84</v>
      </c>
      <c r="Q96" s="92" t="s">
        <v>201</v>
      </c>
      <c r="R96" s="93"/>
      <c r="S96" s="92" t="s">
        <v>201</v>
      </c>
      <c r="T96" s="174"/>
    </row>
    <row r="97" spans="2:20" ht="14.25" customHeight="1">
      <c r="B97" s="177"/>
      <c r="C97" s="234"/>
      <c r="D97" s="237"/>
      <c r="E97" s="180"/>
      <c r="F97" s="180"/>
      <c r="G97" s="240"/>
      <c r="H97" s="180"/>
      <c r="I97" s="184"/>
      <c r="J97" s="185"/>
      <c r="K97" s="189"/>
      <c r="L97" s="93" t="s">
        <v>147</v>
      </c>
      <c r="M97" s="92"/>
      <c r="N97" s="93"/>
      <c r="O97" s="92" t="s">
        <v>201</v>
      </c>
      <c r="P97" s="93"/>
      <c r="Q97" s="92" t="s">
        <v>201</v>
      </c>
      <c r="R97" s="93"/>
      <c r="S97" s="92" t="s">
        <v>201</v>
      </c>
      <c r="T97" s="174"/>
    </row>
    <row r="98" spans="2:20" ht="14.25" customHeight="1">
      <c r="B98" s="177"/>
      <c r="C98" s="234"/>
      <c r="D98" s="237"/>
      <c r="E98" s="180"/>
      <c r="F98" s="180"/>
      <c r="G98" s="240"/>
      <c r="H98" s="180"/>
      <c r="I98" s="184"/>
      <c r="J98" s="185"/>
      <c r="K98" s="189"/>
      <c r="L98" s="96" t="s">
        <v>169</v>
      </c>
      <c r="M98" s="92"/>
      <c r="N98" s="93"/>
      <c r="O98" s="92" t="s">
        <v>201</v>
      </c>
      <c r="P98" s="93"/>
      <c r="Q98" s="92" t="s">
        <v>201</v>
      </c>
      <c r="R98" s="93"/>
      <c r="S98" s="92" t="s">
        <v>201</v>
      </c>
      <c r="T98" s="174"/>
    </row>
    <row r="99" spans="2:20" ht="14.25" customHeight="1">
      <c r="B99" s="192"/>
      <c r="C99" s="234"/>
      <c r="D99" s="237"/>
      <c r="E99" s="193"/>
      <c r="F99" s="193"/>
      <c r="G99" s="240"/>
      <c r="H99" s="193"/>
      <c r="I99" s="194"/>
      <c r="J99" s="195"/>
      <c r="K99" s="196"/>
      <c r="L99" s="93"/>
      <c r="M99" s="92"/>
      <c r="N99" s="93"/>
      <c r="O99" s="92" t="s">
        <v>201</v>
      </c>
      <c r="P99" s="93"/>
      <c r="Q99" s="92" t="s">
        <v>201</v>
      </c>
      <c r="R99" s="93"/>
      <c r="S99" s="92" t="s">
        <v>201</v>
      </c>
      <c r="T99" s="191"/>
    </row>
    <row r="100" spans="2:20" ht="14.25" customHeight="1">
      <c r="B100" s="176">
        <f t="shared" si="3"/>
        <v>22</v>
      </c>
      <c r="C100" s="234"/>
      <c r="D100" s="237"/>
      <c r="E100" s="179"/>
      <c r="F100" s="179"/>
      <c r="G100" s="240"/>
      <c r="H100" s="179"/>
      <c r="I100" s="182" t="s">
        <v>150</v>
      </c>
      <c r="J100" s="183"/>
      <c r="K100" s="188" t="s">
        <v>0</v>
      </c>
      <c r="L100" s="93" t="s">
        <v>152</v>
      </c>
      <c r="M100" s="92"/>
      <c r="N100" s="93"/>
      <c r="O100" s="92" t="s">
        <v>201</v>
      </c>
      <c r="P100" s="93" t="s">
        <v>152</v>
      </c>
      <c r="Q100" s="92" t="s">
        <v>201</v>
      </c>
      <c r="R100" s="93"/>
      <c r="S100" s="92" t="s">
        <v>201</v>
      </c>
      <c r="T100" s="173"/>
    </row>
    <row r="101" spans="2:20" ht="14.25" customHeight="1">
      <c r="B101" s="177"/>
      <c r="C101" s="234"/>
      <c r="D101" s="237"/>
      <c r="E101" s="180"/>
      <c r="F101" s="180"/>
      <c r="G101" s="240"/>
      <c r="H101" s="180"/>
      <c r="I101" s="184"/>
      <c r="J101" s="185"/>
      <c r="K101" s="189"/>
      <c r="L101" s="96" t="s">
        <v>169</v>
      </c>
      <c r="M101" s="92"/>
      <c r="N101" s="93"/>
      <c r="O101" s="92" t="s">
        <v>201</v>
      </c>
      <c r="P101" s="93" t="s">
        <v>83</v>
      </c>
      <c r="Q101" s="92" t="s">
        <v>201</v>
      </c>
      <c r="R101" s="93"/>
      <c r="S101" s="92" t="s">
        <v>201</v>
      </c>
      <c r="T101" s="174"/>
    </row>
    <row r="102" spans="2:20" ht="14.25" customHeight="1">
      <c r="B102" s="177"/>
      <c r="C102" s="234"/>
      <c r="D102" s="237"/>
      <c r="E102" s="180"/>
      <c r="F102" s="180"/>
      <c r="G102" s="240"/>
      <c r="H102" s="180"/>
      <c r="I102" s="184"/>
      <c r="J102" s="185"/>
      <c r="K102" s="189"/>
      <c r="L102" s="93"/>
      <c r="M102" s="92"/>
      <c r="N102" s="93"/>
      <c r="O102" s="92" t="s">
        <v>201</v>
      </c>
      <c r="P102" s="93" t="s">
        <v>84</v>
      </c>
      <c r="Q102" s="92" t="s">
        <v>201</v>
      </c>
      <c r="R102" s="93"/>
      <c r="S102" s="92" t="s">
        <v>201</v>
      </c>
      <c r="T102" s="174"/>
    </row>
    <row r="103" spans="2:20" ht="14.25" customHeight="1" thickBot="1">
      <c r="B103" s="178"/>
      <c r="C103" s="235"/>
      <c r="D103" s="238"/>
      <c r="E103" s="181"/>
      <c r="F103" s="181"/>
      <c r="G103" s="241"/>
      <c r="H103" s="181"/>
      <c r="I103" s="186"/>
      <c r="J103" s="187"/>
      <c r="K103" s="190"/>
      <c r="L103" s="97"/>
      <c r="M103" s="98" t="s">
        <v>201</v>
      </c>
      <c r="N103" s="97"/>
      <c r="O103" s="98" t="s">
        <v>201</v>
      </c>
      <c r="P103" s="97"/>
      <c r="Q103" s="98" t="s">
        <v>201</v>
      </c>
      <c r="R103" s="97"/>
      <c r="S103" s="98" t="s">
        <v>201</v>
      </c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M7:M103 Q7:Q103 O7:O103 S7:S103" xr:uid="{0D850B54-6038-443E-BE04-725113B3D6C6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76834-6EA7-4E2C-95B2-E7FB903FD3DF}">
  <sheetPr codeName="Sheet10">
    <pageSetUpPr fitToPage="1"/>
  </sheetPr>
  <dimension ref="A1:T117"/>
  <sheetViews>
    <sheetView showGridLines="0" topLeftCell="F45" zoomScaleNormal="10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326" t="s">
        <v>167</v>
      </c>
      <c r="D7" s="236" t="s">
        <v>190</v>
      </c>
      <c r="E7" s="239">
        <v>2</v>
      </c>
      <c r="F7" s="239">
        <v>2</v>
      </c>
      <c r="G7" s="239">
        <v>2</v>
      </c>
      <c r="H7" s="239" t="s">
        <v>204</v>
      </c>
      <c r="I7" s="242" t="s">
        <v>80</v>
      </c>
      <c r="J7" s="243"/>
      <c r="K7" s="244" t="s">
        <v>81</v>
      </c>
      <c r="L7" s="42" t="s">
        <v>82</v>
      </c>
      <c r="M7" s="80" t="s">
        <v>201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46"/>
      <c r="M12" s="81" t="s">
        <v>201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f>1+B7</f>
        <v>2</v>
      </c>
      <c r="C13" s="233"/>
      <c r="D13" s="213"/>
      <c r="E13" s="203">
        <v>1</v>
      </c>
      <c r="F13" s="203">
        <v>1</v>
      </c>
      <c r="G13" s="204"/>
      <c r="H13" s="203" t="s">
        <v>203</v>
      </c>
      <c r="I13" s="217" t="s">
        <v>87</v>
      </c>
      <c r="J13" s="218"/>
      <c r="K13" s="212" t="s">
        <v>185</v>
      </c>
      <c r="L13" s="1" t="s">
        <v>13</v>
      </c>
      <c r="M13" s="82" t="s">
        <v>9</v>
      </c>
      <c r="N13" s="49"/>
      <c r="O13" s="82" t="s">
        <v>201</v>
      </c>
      <c r="P13" s="44" t="s">
        <v>90</v>
      </c>
      <c r="Q13" s="82" t="s">
        <v>9</v>
      </c>
      <c r="R13" s="49"/>
      <c r="S13" s="82" t="s">
        <v>201</v>
      </c>
      <c r="T13" s="197">
        <v>3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44" t="s">
        <v>92</v>
      </c>
      <c r="Q14" s="82" t="s">
        <v>9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f>1+B13</f>
        <v>3</v>
      </c>
      <c r="C16" s="233"/>
      <c r="D16" s="213"/>
      <c r="E16" s="203">
        <v>2</v>
      </c>
      <c r="F16" s="203">
        <v>2</v>
      </c>
      <c r="G16" s="204"/>
      <c r="H16" s="203" t="s">
        <v>204</v>
      </c>
      <c r="I16" s="217" t="s">
        <v>93</v>
      </c>
      <c r="J16" s="218"/>
      <c r="K16" s="216" t="s">
        <v>94</v>
      </c>
      <c r="L16" s="1" t="s">
        <v>14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44"/>
      <c r="M17" s="82" t="s">
        <v>201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f>1+B16</f>
        <v>4</v>
      </c>
      <c r="C18" s="233"/>
      <c r="D18" s="213"/>
      <c r="E18" s="203">
        <v>2</v>
      </c>
      <c r="F18" s="203">
        <v>3</v>
      </c>
      <c r="G18" s="204"/>
      <c r="H18" s="203" t="s">
        <v>207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1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 t="s">
        <v>201</v>
      </c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82" t="s">
        <v>201</v>
      </c>
      <c r="N20" s="44"/>
      <c r="O20" s="82" t="s">
        <v>201</v>
      </c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f>1+B18</f>
        <v>5</v>
      </c>
      <c r="C21" s="233"/>
      <c r="D21" s="213"/>
      <c r="E21" s="203">
        <v>2</v>
      </c>
      <c r="F21" s="203">
        <v>3</v>
      </c>
      <c r="G21" s="204"/>
      <c r="H21" s="203" t="s">
        <v>207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 t="s">
        <v>201</v>
      </c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 t="s">
        <v>201</v>
      </c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 t="s">
        <v>201</v>
      </c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f>1+B21</f>
        <v>6</v>
      </c>
      <c r="C25" s="233"/>
      <c r="D25" s="213"/>
      <c r="E25" s="203">
        <v>2</v>
      </c>
      <c r="F25" s="203">
        <v>2</v>
      </c>
      <c r="G25" s="204"/>
      <c r="H25" s="203" t="s">
        <v>204</v>
      </c>
      <c r="I25" s="217" t="s">
        <v>101</v>
      </c>
      <c r="J25" s="218"/>
      <c r="K25" s="216" t="s">
        <v>102</v>
      </c>
      <c r="L25" s="50" t="s">
        <v>103</v>
      </c>
      <c r="M25" s="82" t="s">
        <v>9</v>
      </c>
      <c r="N25" s="50" t="s">
        <v>103</v>
      </c>
      <c r="O25" s="82" t="s">
        <v>9</v>
      </c>
      <c r="P25" s="44"/>
      <c r="Q25" s="82" t="s">
        <v>201</v>
      </c>
      <c r="R25" s="53"/>
      <c r="S25" s="82" t="s">
        <v>201</v>
      </c>
      <c r="T25" s="197">
        <v>2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9</v>
      </c>
      <c r="N27" s="50" t="s">
        <v>107</v>
      </c>
      <c r="O27" s="82" t="s">
        <v>9</v>
      </c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 t="s">
        <v>201</v>
      </c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f>1+B25</f>
        <v>7</v>
      </c>
      <c r="C30" s="233"/>
      <c r="D30" s="213"/>
      <c r="E30" s="203">
        <v>3</v>
      </c>
      <c r="F30" s="203">
        <v>2</v>
      </c>
      <c r="G30" s="204"/>
      <c r="H30" s="203" t="s">
        <v>207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 t="s">
        <v>201</v>
      </c>
      <c r="P30" s="44" t="s">
        <v>106</v>
      </c>
      <c r="Q30" s="82" t="s">
        <v>201</v>
      </c>
      <c r="R30" s="53"/>
      <c r="S30" s="82" t="s">
        <v>201</v>
      </c>
      <c r="T30" s="197">
        <v>2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9</v>
      </c>
      <c r="N31" s="55"/>
      <c r="O31" s="82" t="s">
        <v>201</v>
      </c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 t="s">
        <v>201</v>
      </c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 t="s">
        <v>201</v>
      </c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f>1+B30</f>
        <v>8</v>
      </c>
      <c r="C36" s="233"/>
      <c r="D36" s="213"/>
      <c r="E36" s="203">
        <v>3</v>
      </c>
      <c r="F36" s="203">
        <v>2</v>
      </c>
      <c r="G36" s="204"/>
      <c r="H36" s="203" t="s">
        <v>207</v>
      </c>
      <c r="I36" s="217" t="s">
        <v>115</v>
      </c>
      <c r="J36" s="218"/>
      <c r="K36" s="216" t="s">
        <v>116</v>
      </c>
      <c r="L36" s="50" t="s">
        <v>103</v>
      </c>
      <c r="M36" s="83" t="s">
        <v>9</v>
      </c>
      <c r="N36" s="50" t="s">
        <v>103</v>
      </c>
      <c r="O36" s="83" t="s">
        <v>9</v>
      </c>
      <c r="P36" s="44" t="s">
        <v>83</v>
      </c>
      <c r="Q36" s="83" t="s">
        <v>201</v>
      </c>
      <c r="R36" s="53"/>
      <c r="S36" s="83" t="s">
        <v>201</v>
      </c>
      <c r="T36" s="197">
        <v>2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 t="s">
        <v>201</v>
      </c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f>1+B36</f>
        <v>9</v>
      </c>
      <c r="C41" s="233"/>
      <c r="D41" s="213"/>
      <c r="E41" s="203">
        <v>3</v>
      </c>
      <c r="F41" s="203">
        <v>2</v>
      </c>
      <c r="G41" s="204"/>
      <c r="H41" s="203" t="s">
        <v>207</v>
      </c>
      <c r="I41" s="217" t="s">
        <v>119</v>
      </c>
      <c r="J41" s="218"/>
      <c r="K41" s="216" t="s">
        <v>120</v>
      </c>
      <c r="L41" s="50" t="s">
        <v>103</v>
      </c>
      <c r="M41" s="83" t="s">
        <v>9</v>
      </c>
      <c r="N41" s="50" t="s">
        <v>103</v>
      </c>
      <c r="O41" s="83" t="s">
        <v>9</v>
      </c>
      <c r="P41" s="44" t="s">
        <v>106</v>
      </c>
      <c r="Q41" s="83" t="s">
        <v>201</v>
      </c>
      <c r="R41" s="53" t="s">
        <v>121</v>
      </c>
      <c r="S41" s="83" t="s">
        <v>9</v>
      </c>
      <c r="T41" s="197">
        <v>2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 t="s">
        <v>201</v>
      </c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 t="s">
        <v>201</v>
      </c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f>1+B41</f>
        <v>10</v>
      </c>
      <c r="C45" s="233"/>
      <c r="D45" s="213"/>
      <c r="E45" s="203">
        <v>3</v>
      </c>
      <c r="F45" s="203">
        <v>2</v>
      </c>
      <c r="G45" s="204"/>
      <c r="H45" s="203" t="s">
        <v>207</v>
      </c>
      <c r="I45" s="217" t="s">
        <v>122</v>
      </c>
      <c r="J45" s="218"/>
      <c r="K45" s="216" t="s">
        <v>123</v>
      </c>
      <c r="L45" s="50" t="s">
        <v>103</v>
      </c>
      <c r="M45" s="83" t="s">
        <v>9</v>
      </c>
      <c r="N45" s="44"/>
      <c r="O45" s="83" t="s">
        <v>201</v>
      </c>
      <c r="P45" s="44" t="s">
        <v>106</v>
      </c>
      <c r="Q45" s="83" t="s">
        <v>201</v>
      </c>
      <c r="R45" s="53" t="s">
        <v>121</v>
      </c>
      <c r="S45" s="83" t="s">
        <v>9</v>
      </c>
      <c r="T45" s="197">
        <v>2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 t="s">
        <v>201</v>
      </c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 t="s">
        <v>201</v>
      </c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f>1+B45</f>
        <v>11</v>
      </c>
      <c r="C49" s="233"/>
      <c r="D49" s="213"/>
      <c r="E49" s="203">
        <v>3</v>
      </c>
      <c r="F49" s="203">
        <v>3</v>
      </c>
      <c r="G49" s="204"/>
      <c r="H49" s="203" t="s">
        <v>207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 t="s">
        <v>201</v>
      </c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4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 t="s">
        <v>201</v>
      </c>
      <c r="T52" s="198"/>
    </row>
    <row r="53" spans="1:20" ht="14.25" customHeight="1">
      <c r="A53" s="34" t="s">
        <v>110</v>
      </c>
      <c r="B53" s="200">
        <f>1+B49</f>
        <v>12</v>
      </c>
      <c r="C53" s="234"/>
      <c r="D53" s="237"/>
      <c r="E53" s="203">
        <v>3</v>
      </c>
      <c r="F53" s="203">
        <v>3</v>
      </c>
      <c r="G53" s="240"/>
      <c r="H53" s="203" t="s">
        <v>207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 t="s">
        <v>201</v>
      </c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/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f>1+B53</f>
        <v>13</v>
      </c>
      <c r="C58" s="234"/>
      <c r="D58" s="237"/>
      <c r="E58" s="223">
        <v>3</v>
      </c>
      <c r="F58" s="223">
        <v>3</v>
      </c>
      <c r="G58" s="240"/>
      <c r="H58" s="223" t="s">
        <v>207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/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3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/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3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3"/>
      <c r="I61" s="227"/>
      <c r="J61" s="227"/>
      <c r="K61" s="228"/>
      <c r="L61" s="59"/>
      <c r="M61" s="82" t="s">
        <v>201</v>
      </c>
      <c r="N61" s="59"/>
      <c r="O61" s="82" t="s">
        <v>201</v>
      </c>
      <c r="P61" s="59"/>
      <c r="Q61" s="82" t="s">
        <v>201</v>
      </c>
      <c r="R61" s="59"/>
      <c r="S61" s="82" t="s">
        <v>201</v>
      </c>
      <c r="T61" s="229"/>
    </row>
    <row r="62" spans="1:20" ht="14.25" customHeight="1">
      <c r="B62" s="200">
        <v>14</v>
      </c>
      <c r="C62" s="234"/>
      <c r="D62" s="237"/>
      <c r="E62" s="203">
        <v>1</v>
      </c>
      <c r="F62" s="203">
        <v>3</v>
      </c>
      <c r="G62" s="240"/>
      <c r="H62" s="203" t="s">
        <v>204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 t="s">
        <v>201</v>
      </c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 t="s">
        <v>201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 t="s">
        <v>201</v>
      </c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 t="s">
        <v>201</v>
      </c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 t="s">
        <v>201</v>
      </c>
      <c r="N66" s="44"/>
      <c r="O66" s="82" t="s">
        <v>201</v>
      </c>
      <c r="P66" s="44"/>
      <c r="Q66" s="82" t="s">
        <v>201</v>
      </c>
      <c r="R66" s="44"/>
      <c r="S66" s="82" t="s">
        <v>201</v>
      </c>
      <c r="T66" s="199"/>
    </row>
    <row r="67" spans="2:20" ht="14.25" customHeight="1">
      <c r="B67" s="200">
        <f>1+B62</f>
        <v>15</v>
      </c>
      <c r="C67" s="234"/>
      <c r="D67" s="237"/>
      <c r="E67" s="203">
        <v>1</v>
      </c>
      <c r="F67" s="203">
        <v>2</v>
      </c>
      <c r="G67" s="240"/>
      <c r="H67" s="203" t="s">
        <v>203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 t="s">
        <v>9</v>
      </c>
      <c r="P67" s="44" t="s">
        <v>91</v>
      </c>
      <c r="Q67" s="83" t="s">
        <v>9</v>
      </c>
      <c r="R67" s="44"/>
      <c r="S67" s="83" t="s">
        <v>201</v>
      </c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 t="s">
        <v>201</v>
      </c>
      <c r="T68" s="199"/>
    </row>
    <row r="69" spans="2:20" ht="14.25" customHeight="1">
      <c r="B69" s="200">
        <f>1+B67</f>
        <v>16</v>
      </c>
      <c r="C69" s="234"/>
      <c r="D69" s="237"/>
      <c r="E69" s="203">
        <v>1</v>
      </c>
      <c r="F69" s="203">
        <v>2</v>
      </c>
      <c r="G69" s="240"/>
      <c r="H69" s="203" t="s">
        <v>203</v>
      </c>
      <c r="I69" s="215" t="s">
        <v>133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 t="s">
        <v>201</v>
      </c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 t="s">
        <v>201</v>
      </c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 t="s">
        <v>9</v>
      </c>
      <c r="N71" s="44" t="s">
        <v>137</v>
      </c>
      <c r="O71" s="83" t="s">
        <v>9</v>
      </c>
      <c r="P71" s="44"/>
      <c r="Q71" s="83" t="s">
        <v>201</v>
      </c>
      <c r="R71" s="44"/>
      <c r="S71" s="83" t="s">
        <v>201</v>
      </c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 t="s">
        <v>201</v>
      </c>
      <c r="T72" s="199"/>
    </row>
    <row r="73" spans="2:20" ht="14.25" customHeight="1">
      <c r="B73" s="176">
        <f>1+B69</f>
        <v>17</v>
      </c>
      <c r="C73" s="234"/>
      <c r="D73" s="237"/>
      <c r="E73" s="179"/>
      <c r="F73" s="179"/>
      <c r="G73" s="240"/>
      <c r="H73" s="179"/>
      <c r="I73" s="182" t="s">
        <v>138</v>
      </c>
      <c r="J73" s="183"/>
      <c r="K73" s="188" t="s">
        <v>5</v>
      </c>
      <c r="L73" s="2" t="s">
        <v>13</v>
      </c>
      <c r="M73" s="92" t="s">
        <v>9</v>
      </c>
      <c r="N73" s="93"/>
      <c r="O73" s="92" t="s">
        <v>201</v>
      </c>
      <c r="P73" s="93" t="s">
        <v>106</v>
      </c>
      <c r="Q73" s="92" t="s">
        <v>201</v>
      </c>
      <c r="R73" s="93" t="s">
        <v>128</v>
      </c>
      <c r="S73" s="92" t="s">
        <v>201</v>
      </c>
      <c r="T73" s="173"/>
    </row>
    <row r="74" spans="2:20" ht="14.25" customHeight="1">
      <c r="B74" s="177"/>
      <c r="C74" s="234"/>
      <c r="D74" s="237"/>
      <c r="E74" s="180"/>
      <c r="F74" s="180"/>
      <c r="G74" s="240"/>
      <c r="H74" s="180"/>
      <c r="I74" s="184"/>
      <c r="J74" s="185"/>
      <c r="K74" s="189"/>
      <c r="L74" s="93" t="s">
        <v>91</v>
      </c>
      <c r="M74" s="92" t="s">
        <v>9</v>
      </c>
      <c r="N74" s="94"/>
      <c r="O74" s="92" t="s">
        <v>201</v>
      </c>
      <c r="P74" s="93" t="s">
        <v>108</v>
      </c>
      <c r="Q74" s="92" t="s">
        <v>201</v>
      </c>
      <c r="R74" s="93"/>
      <c r="S74" s="92" t="s">
        <v>201</v>
      </c>
      <c r="T74" s="174"/>
    </row>
    <row r="75" spans="2:20" ht="14.25" customHeight="1">
      <c r="B75" s="177"/>
      <c r="C75" s="234"/>
      <c r="D75" s="237"/>
      <c r="E75" s="180"/>
      <c r="F75" s="180"/>
      <c r="G75" s="240"/>
      <c r="H75" s="180"/>
      <c r="I75" s="184"/>
      <c r="J75" s="185"/>
      <c r="K75" s="189"/>
      <c r="L75" s="93"/>
      <c r="M75" s="92" t="s">
        <v>201</v>
      </c>
      <c r="N75" s="93"/>
      <c r="O75" s="92" t="s">
        <v>201</v>
      </c>
      <c r="P75" s="93" t="s">
        <v>83</v>
      </c>
      <c r="Q75" s="92" t="s">
        <v>201</v>
      </c>
      <c r="R75" s="93"/>
      <c r="S75" s="92" t="s">
        <v>201</v>
      </c>
      <c r="T75" s="174"/>
    </row>
    <row r="76" spans="2:20" ht="14.25" customHeight="1">
      <c r="B76" s="177"/>
      <c r="C76" s="234"/>
      <c r="D76" s="237"/>
      <c r="E76" s="180"/>
      <c r="F76" s="180"/>
      <c r="G76" s="240"/>
      <c r="H76" s="180"/>
      <c r="I76" s="184"/>
      <c r="J76" s="185"/>
      <c r="K76" s="189"/>
      <c r="L76" s="93"/>
      <c r="M76" s="92" t="s">
        <v>201</v>
      </c>
      <c r="N76" s="93"/>
      <c r="O76" s="92" t="s">
        <v>201</v>
      </c>
      <c r="P76" s="93" t="s">
        <v>84</v>
      </c>
      <c r="Q76" s="92" t="s">
        <v>201</v>
      </c>
      <c r="R76" s="93"/>
      <c r="S76" s="92" t="s">
        <v>201</v>
      </c>
      <c r="T76" s="174"/>
    </row>
    <row r="77" spans="2:20" ht="14.25" customHeight="1">
      <c r="B77" s="177"/>
      <c r="C77" s="234"/>
      <c r="D77" s="237"/>
      <c r="E77" s="180"/>
      <c r="F77" s="180"/>
      <c r="G77" s="240"/>
      <c r="H77" s="180"/>
      <c r="I77" s="184"/>
      <c r="J77" s="185"/>
      <c r="K77" s="189"/>
      <c r="L77" s="93"/>
      <c r="M77" s="92" t="s">
        <v>201</v>
      </c>
      <c r="N77" s="93"/>
      <c r="O77" s="92" t="s">
        <v>201</v>
      </c>
      <c r="P77" s="93" t="s">
        <v>90</v>
      </c>
      <c r="Q77" s="92" t="s">
        <v>9</v>
      </c>
      <c r="R77" s="93"/>
      <c r="S77" s="92" t="s">
        <v>201</v>
      </c>
      <c r="T77" s="174"/>
    </row>
    <row r="78" spans="2:20" ht="14.25" customHeight="1">
      <c r="B78" s="177"/>
      <c r="C78" s="234"/>
      <c r="D78" s="237"/>
      <c r="E78" s="180"/>
      <c r="F78" s="180"/>
      <c r="G78" s="240"/>
      <c r="H78" s="180"/>
      <c r="I78" s="184"/>
      <c r="J78" s="185"/>
      <c r="K78" s="189"/>
      <c r="L78" s="93"/>
      <c r="M78" s="92" t="s">
        <v>201</v>
      </c>
      <c r="N78" s="93"/>
      <c r="O78" s="92" t="s">
        <v>201</v>
      </c>
      <c r="P78" s="95" t="s">
        <v>173</v>
      </c>
      <c r="Q78" s="92" t="s">
        <v>9</v>
      </c>
      <c r="R78" s="93"/>
      <c r="S78" s="92" t="s">
        <v>201</v>
      </c>
      <c r="T78" s="174"/>
    </row>
    <row r="79" spans="2:20" ht="14.25" customHeight="1">
      <c r="B79" s="192"/>
      <c r="C79" s="234"/>
      <c r="D79" s="237"/>
      <c r="E79" s="193"/>
      <c r="F79" s="193"/>
      <c r="G79" s="240"/>
      <c r="H79" s="193"/>
      <c r="I79" s="194"/>
      <c r="J79" s="195"/>
      <c r="K79" s="196"/>
      <c r="L79" s="93"/>
      <c r="M79" s="92" t="s">
        <v>201</v>
      </c>
      <c r="N79" s="93"/>
      <c r="O79" s="92" t="s">
        <v>201</v>
      </c>
      <c r="P79" s="93"/>
      <c r="Q79" s="92" t="s">
        <v>201</v>
      </c>
      <c r="R79" s="93"/>
      <c r="S79" s="92" t="s">
        <v>201</v>
      </c>
      <c r="T79" s="191"/>
    </row>
    <row r="80" spans="2:20" ht="14.25" customHeight="1">
      <c r="B80" s="176">
        <f t="shared" ref="B80" si="0">1+B73</f>
        <v>18</v>
      </c>
      <c r="C80" s="234"/>
      <c r="D80" s="237"/>
      <c r="E80" s="179"/>
      <c r="F80" s="179"/>
      <c r="G80" s="240"/>
      <c r="H80" s="179"/>
      <c r="I80" s="182" t="s">
        <v>139</v>
      </c>
      <c r="J80" s="183"/>
      <c r="K80" s="188" t="s">
        <v>4</v>
      </c>
      <c r="L80" s="93" t="s">
        <v>82</v>
      </c>
      <c r="M80" s="92" t="s">
        <v>201</v>
      </c>
      <c r="N80" s="93"/>
      <c r="O80" s="92" t="s">
        <v>201</v>
      </c>
      <c r="P80" s="93" t="s">
        <v>106</v>
      </c>
      <c r="Q80" s="92" t="s">
        <v>201</v>
      </c>
      <c r="R80" s="93" t="s">
        <v>128</v>
      </c>
      <c r="S80" s="92" t="s">
        <v>201</v>
      </c>
      <c r="T80" s="173"/>
    </row>
    <row r="81" spans="2:20" ht="14.25" customHeight="1">
      <c r="B81" s="177"/>
      <c r="C81" s="234"/>
      <c r="D81" s="237"/>
      <c r="E81" s="180"/>
      <c r="F81" s="180"/>
      <c r="G81" s="240"/>
      <c r="H81" s="180"/>
      <c r="I81" s="184"/>
      <c r="J81" s="185"/>
      <c r="K81" s="189"/>
      <c r="L81" s="93" t="s">
        <v>178</v>
      </c>
      <c r="M81" s="92" t="s">
        <v>201</v>
      </c>
      <c r="N81" s="94"/>
      <c r="O81" s="92" t="s">
        <v>201</v>
      </c>
      <c r="P81" s="93" t="s">
        <v>108</v>
      </c>
      <c r="Q81" s="92" t="s">
        <v>201</v>
      </c>
      <c r="R81" s="93"/>
      <c r="S81" s="92" t="s">
        <v>201</v>
      </c>
      <c r="T81" s="174"/>
    </row>
    <row r="82" spans="2:20" ht="14.25" customHeight="1">
      <c r="B82" s="177"/>
      <c r="C82" s="234"/>
      <c r="D82" s="237"/>
      <c r="E82" s="180"/>
      <c r="F82" s="180"/>
      <c r="G82" s="240"/>
      <c r="H82" s="180"/>
      <c r="I82" s="184"/>
      <c r="J82" s="185"/>
      <c r="K82" s="189"/>
      <c r="L82" s="93" t="s">
        <v>141</v>
      </c>
      <c r="M82" s="92"/>
      <c r="N82" s="93"/>
      <c r="O82" s="92" t="s">
        <v>201</v>
      </c>
      <c r="P82" s="93" t="s">
        <v>83</v>
      </c>
      <c r="Q82" s="92" t="s">
        <v>201</v>
      </c>
      <c r="R82" s="93"/>
      <c r="S82" s="92" t="s">
        <v>201</v>
      </c>
      <c r="T82" s="174"/>
    </row>
    <row r="83" spans="2:20" ht="14.25" customHeight="1">
      <c r="B83" s="177"/>
      <c r="C83" s="234"/>
      <c r="D83" s="237"/>
      <c r="E83" s="180"/>
      <c r="F83" s="180"/>
      <c r="G83" s="240"/>
      <c r="H83" s="180"/>
      <c r="I83" s="184"/>
      <c r="J83" s="185"/>
      <c r="K83" s="189"/>
      <c r="L83" s="93"/>
      <c r="M83" s="92"/>
      <c r="N83" s="93"/>
      <c r="O83" s="92" t="s">
        <v>201</v>
      </c>
      <c r="P83" s="93" t="s">
        <v>84</v>
      </c>
      <c r="Q83" s="92" t="s">
        <v>201</v>
      </c>
      <c r="R83" s="93"/>
      <c r="S83" s="92" t="s">
        <v>201</v>
      </c>
      <c r="T83" s="174"/>
    </row>
    <row r="84" spans="2:20" ht="14.25" customHeight="1">
      <c r="B84" s="192"/>
      <c r="C84" s="234"/>
      <c r="D84" s="237"/>
      <c r="E84" s="193"/>
      <c r="F84" s="193"/>
      <c r="G84" s="240"/>
      <c r="H84" s="193"/>
      <c r="I84" s="194"/>
      <c r="J84" s="195"/>
      <c r="K84" s="196"/>
      <c r="L84" s="93"/>
      <c r="M84" s="92"/>
      <c r="N84" s="93"/>
      <c r="O84" s="92" t="s">
        <v>201</v>
      </c>
      <c r="P84" s="93"/>
      <c r="Q84" s="92" t="s">
        <v>201</v>
      </c>
      <c r="R84" s="93"/>
      <c r="S84" s="92" t="s">
        <v>201</v>
      </c>
      <c r="T84" s="191"/>
    </row>
    <row r="85" spans="2:20" ht="14.25" customHeight="1">
      <c r="B85" s="176">
        <f t="shared" ref="B85" si="1">1+B80</f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 t="s">
        <v>201</v>
      </c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3"/>
      <c r="O86" s="92" t="s">
        <v>201</v>
      </c>
      <c r="P86" s="93" t="s">
        <v>108</v>
      </c>
      <c r="Q86" s="92" t="s">
        <v>201</v>
      </c>
      <c r="R86" s="93"/>
      <c r="S86" s="92" t="s">
        <v>201</v>
      </c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176">
        <f t="shared" ref="B90" si="2">1+B85</f>
        <v>20</v>
      </c>
      <c r="C90" s="234"/>
      <c r="D90" s="237"/>
      <c r="E90" s="179"/>
      <c r="F90" s="179"/>
      <c r="G90" s="240"/>
      <c r="H90" s="179"/>
      <c r="I90" s="182" t="s">
        <v>145</v>
      </c>
      <c r="J90" s="183"/>
      <c r="K90" s="188" t="s">
        <v>2</v>
      </c>
      <c r="L90" s="93" t="s">
        <v>117</v>
      </c>
      <c r="M90" s="92"/>
      <c r="N90" s="93"/>
      <c r="O90" s="92" t="s">
        <v>201</v>
      </c>
      <c r="P90" s="93"/>
      <c r="Q90" s="92" t="s">
        <v>201</v>
      </c>
      <c r="R90" s="93"/>
      <c r="S90" s="92" t="s">
        <v>201</v>
      </c>
      <c r="T90" s="173"/>
    </row>
    <row r="91" spans="2:20" ht="14.25" customHeight="1">
      <c r="B91" s="177"/>
      <c r="C91" s="234"/>
      <c r="D91" s="237"/>
      <c r="E91" s="180"/>
      <c r="F91" s="180"/>
      <c r="G91" s="240"/>
      <c r="H91" s="180"/>
      <c r="I91" s="184"/>
      <c r="J91" s="185"/>
      <c r="K91" s="189"/>
      <c r="L91" s="93" t="s">
        <v>182</v>
      </c>
      <c r="M91" s="92"/>
      <c r="N91" s="94"/>
      <c r="O91" s="92" t="s">
        <v>201</v>
      </c>
      <c r="P91" s="93"/>
      <c r="Q91" s="92" t="s">
        <v>201</v>
      </c>
      <c r="R91" s="93"/>
      <c r="S91" s="92" t="s">
        <v>201</v>
      </c>
      <c r="T91" s="174"/>
    </row>
    <row r="92" spans="2:20" ht="14.25" customHeight="1">
      <c r="B92" s="177"/>
      <c r="C92" s="234"/>
      <c r="D92" s="237"/>
      <c r="E92" s="180"/>
      <c r="F92" s="180"/>
      <c r="G92" s="240"/>
      <c r="H92" s="180"/>
      <c r="I92" s="184"/>
      <c r="J92" s="185"/>
      <c r="K92" s="189"/>
      <c r="L92" s="93" t="s">
        <v>147</v>
      </c>
      <c r="M92" s="92"/>
      <c r="N92" s="93"/>
      <c r="O92" s="92" t="s">
        <v>201</v>
      </c>
      <c r="P92" s="93"/>
      <c r="Q92" s="92" t="s">
        <v>201</v>
      </c>
      <c r="R92" s="93"/>
      <c r="S92" s="92" t="s">
        <v>201</v>
      </c>
      <c r="T92" s="174"/>
    </row>
    <row r="93" spans="2:20" ht="14.25" customHeight="1">
      <c r="B93" s="177"/>
      <c r="C93" s="234"/>
      <c r="D93" s="237"/>
      <c r="E93" s="180"/>
      <c r="F93" s="180"/>
      <c r="G93" s="240"/>
      <c r="H93" s="180"/>
      <c r="I93" s="184"/>
      <c r="J93" s="185"/>
      <c r="K93" s="189"/>
      <c r="L93" s="96" t="s">
        <v>169</v>
      </c>
      <c r="M93" s="92"/>
      <c r="N93" s="93"/>
      <c r="O93" s="92" t="s">
        <v>201</v>
      </c>
      <c r="P93" s="93"/>
      <c r="Q93" s="92" t="s">
        <v>201</v>
      </c>
      <c r="R93" s="93"/>
      <c r="S93" s="92" t="s">
        <v>201</v>
      </c>
      <c r="T93" s="174"/>
    </row>
    <row r="94" spans="2:20" ht="14.25" customHeight="1">
      <c r="B94" s="192"/>
      <c r="C94" s="234"/>
      <c r="D94" s="237"/>
      <c r="E94" s="193"/>
      <c r="F94" s="193"/>
      <c r="G94" s="240"/>
      <c r="H94" s="193"/>
      <c r="I94" s="194"/>
      <c r="J94" s="195"/>
      <c r="K94" s="196"/>
      <c r="L94" s="93"/>
      <c r="M94" s="92"/>
      <c r="N94" s="93"/>
      <c r="O94" s="92" t="s">
        <v>201</v>
      </c>
      <c r="P94" s="93"/>
      <c r="Q94" s="92" t="s">
        <v>201</v>
      </c>
      <c r="R94" s="93"/>
      <c r="S94" s="92" t="s">
        <v>201</v>
      </c>
      <c r="T94" s="191"/>
    </row>
    <row r="95" spans="2:20" ht="14.25" customHeight="1">
      <c r="B95" s="176">
        <f t="shared" ref="B95:B100" si="3">1+B90</f>
        <v>21</v>
      </c>
      <c r="C95" s="234"/>
      <c r="D95" s="237"/>
      <c r="E95" s="179"/>
      <c r="F95" s="179"/>
      <c r="G95" s="240"/>
      <c r="H95" s="179"/>
      <c r="I95" s="182" t="s">
        <v>148</v>
      </c>
      <c r="J95" s="183"/>
      <c r="K95" s="188" t="s">
        <v>1</v>
      </c>
      <c r="L95" s="93" t="s">
        <v>117</v>
      </c>
      <c r="M95" s="92"/>
      <c r="N95" s="93"/>
      <c r="O95" s="92" t="s">
        <v>201</v>
      </c>
      <c r="P95" s="93" t="s">
        <v>83</v>
      </c>
      <c r="Q95" s="92" t="s">
        <v>201</v>
      </c>
      <c r="R95" s="93"/>
      <c r="S95" s="92" t="s">
        <v>201</v>
      </c>
      <c r="T95" s="173"/>
    </row>
    <row r="96" spans="2:20" ht="14.25" customHeight="1">
      <c r="B96" s="177"/>
      <c r="C96" s="234"/>
      <c r="D96" s="237"/>
      <c r="E96" s="180"/>
      <c r="F96" s="180"/>
      <c r="G96" s="240"/>
      <c r="H96" s="180"/>
      <c r="I96" s="184"/>
      <c r="J96" s="185"/>
      <c r="K96" s="189"/>
      <c r="L96" s="93" t="s">
        <v>182</v>
      </c>
      <c r="M96" s="92"/>
      <c r="N96" s="93"/>
      <c r="O96" s="92" t="s">
        <v>201</v>
      </c>
      <c r="P96" s="93" t="s">
        <v>84</v>
      </c>
      <c r="Q96" s="92" t="s">
        <v>201</v>
      </c>
      <c r="R96" s="93"/>
      <c r="S96" s="92" t="s">
        <v>201</v>
      </c>
      <c r="T96" s="174"/>
    </row>
    <row r="97" spans="2:20" ht="14.25" customHeight="1">
      <c r="B97" s="177"/>
      <c r="C97" s="234"/>
      <c r="D97" s="237"/>
      <c r="E97" s="180"/>
      <c r="F97" s="180"/>
      <c r="G97" s="240"/>
      <c r="H97" s="180"/>
      <c r="I97" s="184"/>
      <c r="J97" s="185"/>
      <c r="K97" s="189"/>
      <c r="L97" s="93" t="s">
        <v>147</v>
      </c>
      <c r="M97" s="92"/>
      <c r="N97" s="93"/>
      <c r="O97" s="92" t="s">
        <v>201</v>
      </c>
      <c r="P97" s="93"/>
      <c r="Q97" s="92" t="s">
        <v>201</v>
      </c>
      <c r="R97" s="93"/>
      <c r="S97" s="92" t="s">
        <v>201</v>
      </c>
      <c r="T97" s="174"/>
    </row>
    <row r="98" spans="2:20" ht="14.25" customHeight="1">
      <c r="B98" s="177"/>
      <c r="C98" s="234"/>
      <c r="D98" s="237"/>
      <c r="E98" s="180"/>
      <c r="F98" s="180"/>
      <c r="G98" s="240"/>
      <c r="H98" s="180"/>
      <c r="I98" s="184"/>
      <c r="J98" s="185"/>
      <c r="K98" s="189"/>
      <c r="L98" s="96" t="s">
        <v>169</v>
      </c>
      <c r="M98" s="92"/>
      <c r="N98" s="93"/>
      <c r="O98" s="92" t="s">
        <v>201</v>
      </c>
      <c r="P98" s="93"/>
      <c r="Q98" s="92" t="s">
        <v>201</v>
      </c>
      <c r="R98" s="93"/>
      <c r="S98" s="92" t="s">
        <v>201</v>
      </c>
      <c r="T98" s="174"/>
    </row>
    <row r="99" spans="2:20" ht="14.25" customHeight="1">
      <c r="B99" s="192"/>
      <c r="C99" s="234"/>
      <c r="D99" s="237"/>
      <c r="E99" s="193"/>
      <c r="F99" s="193"/>
      <c r="G99" s="240"/>
      <c r="H99" s="193"/>
      <c r="I99" s="194"/>
      <c r="J99" s="195"/>
      <c r="K99" s="196"/>
      <c r="L99" s="93"/>
      <c r="M99" s="92"/>
      <c r="N99" s="93"/>
      <c r="O99" s="92" t="s">
        <v>201</v>
      </c>
      <c r="P99" s="93"/>
      <c r="Q99" s="92" t="s">
        <v>201</v>
      </c>
      <c r="R99" s="93"/>
      <c r="S99" s="92" t="s">
        <v>201</v>
      </c>
      <c r="T99" s="191"/>
    </row>
    <row r="100" spans="2:20" ht="14.25" customHeight="1">
      <c r="B100" s="176">
        <f t="shared" si="3"/>
        <v>22</v>
      </c>
      <c r="C100" s="234"/>
      <c r="D100" s="237"/>
      <c r="E100" s="179"/>
      <c r="F100" s="179"/>
      <c r="G100" s="240"/>
      <c r="H100" s="179"/>
      <c r="I100" s="182" t="s">
        <v>150</v>
      </c>
      <c r="J100" s="183"/>
      <c r="K100" s="188" t="s">
        <v>0</v>
      </c>
      <c r="L100" s="93" t="s">
        <v>152</v>
      </c>
      <c r="M100" s="92"/>
      <c r="N100" s="93"/>
      <c r="O100" s="92" t="s">
        <v>201</v>
      </c>
      <c r="P100" s="93" t="s">
        <v>152</v>
      </c>
      <c r="Q100" s="92" t="s">
        <v>201</v>
      </c>
      <c r="R100" s="93"/>
      <c r="S100" s="92" t="s">
        <v>201</v>
      </c>
      <c r="T100" s="173"/>
    </row>
    <row r="101" spans="2:20" ht="14.25" customHeight="1">
      <c r="B101" s="177"/>
      <c r="C101" s="234"/>
      <c r="D101" s="237"/>
      <c r="E101" s="180"/>
      <c r="F101" s="180"/>
      <c r="G101" s="240"/>
      <c r="H101" s="180"/>
      <c r="I101" s="184"/>
      <c r="J101" s="185"/>
      <c r="K101" s="189"/>
      <c r="L101" s="96" t="s">
        <v>169</v>
      </c>
      <c r="M101" s="92"/>
      <c r="N101" s="93"/>
      <c r="O101" s="92" t="s">
        <v>201</v>
      </c>
      <c r="P101" s="93" t="s">
        <v>83</v>
      </c>
      <c r="Q101" s="92" t="s">
        <v>201</v>
      </c>
      <c r="R101" s="93"/>
      <c r="S101" s="92" t="s">
        <v>201</v>
      </c>
      <c r="T101" s="174"/>
    </row>
    <row r="102" spans="2:20" ht="14.25" customHeight="1">
      <c r="B102" s="177"/>
      <c r="C102" s="234"/>
      <c r="D102" s="237"/>
      <c r="E102" s="180"/>
      <c r="F102" s="180"/>
      <c r="G102" s="240"/>
      <c r="H102" s="180"/>
      <c r="I102" s="184"/>
      <c r="J102" s="185"/>
      <c r="K102" s="189"/>
      <c r="L102" s="93"/>
      <c r="M102" s="92"/>
      <c r="N102" s="93"/>
      <c r="O102" s="92" t="s">
        <v>201</v>
      </c>
      <c r="P102" s="93" t="s">
        <v>84</v>
      </c>
      <c r="Q102" s="92" t="s">
        <v>201</v>
      </c>
      <c r="R102" s="93"/>
      <c r="S102" s="92" t="s">
        <v>201</v>
      </c>
      <c r="T102" s="174"/>
    </row>
    <row r="103" spans="2:20" ht="14.25" customHeight="1" thickBot="1">
      <c r="B103" s="178"/>
      <c r="C103" s="235"/>
      <c r="D103" s="238"/>
      <c r="E103" s="181"/>
      <c r="F103" s="181"/>
      <c r="G103" s="241"/>
      <c r="H103" s="181"/>
      <c r="I103" s="186"/>
      <c r="J103" s="187"/>
      <c r="K103" s="190"/>
      <c r="L103" s="97"/>
      <c r="M103" s="98"/>
      <c r="N103" s="97"/>
      <c r="O103" s="98" t="s">
        <v>201</v>
      </c>
      <c r="P103" s="97"/>
      <c r="Q103" s="98" t="s">
        <v>201</v>
      </c>
      <c r="R103" s="97"/>
      <c r="S103" s="98" t="s">
        <v>201</v>
      </c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M7:M103 Q7:Q103 O7:O103 S7:S103" xr:uid="{7CBA4309-AFB0-488B-971F-2DF2FD5FF145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BAC3C-E071-44E2-A6DF-00B8B2EF3D50}">
  <sheetPr codeName="Sheet11">
    <pageSetUpPr fitToPage="1"/>
  </sheetPr>
  <dimension ref="A1:T117"/>
  <sheetViews>
    <sheetView showGridLines="0" topLeftCell="F45" zoomScaleNormal="10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232" t="s">
        <v>191</v>
      </c>
      <c r="D7" s="236" t="s">
        <v>192</v>
      </c>
      <c r="E7" s="239">
        <v>2</v>
      </c>
      <c r="F7" s="239">
        <v>2</v>
      </c>
      <c r="G7" s="239">
        <v>2</v>
      </c>
      <c r="H7" s="239" t="s">
        <v>204</v>
      </c>
      <c r="I7" s="242" t="s">
        <v>80</v>
      </c>
      <c r="J7" s="243"/>
      <c r="K7" s="244" t="s">
        <v>81</v>
      </c>
      <c r="L7" s="42" t="s">
        <v>82</v>
      </c>
      <c r="M7" s="80" t="s">
        <v>201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46"/>
      <c r="M12" s="81" t="s">
        <v>201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f>1+B7</f>
        <v>2</v>
      </c>
      <c r="C13" s="233"/>
      <c r="D13" s="213"/>
      <c r="E13" s="203">
        <v>1</v>
      </c>
      <c r="F13" s="203">
        <v>2</v>
      </c>
      <c r="G13" s="204"/>
      <c r="H13" s="203" t="s">
        <v>203</v>
      </c>
      <c r="I13" s="217" t="s">
        <v>87</v>
      </c>
      <c r="J13" s="218"/>
      <c r="K13" s="212" t="s">
        <v>185</v>
      </c>
      <c r="L13" s="1" t="s">
        <v>12</v>
      </c>
      <c r="M13" s="82" t="s">
        <v>9</v>
      </c>
      <c r="N13" s="49"/>
      <c r="O13" s="82" t="s">
        <v>201</v>
      </c>
      <c r="P13" s="44" t="s">
        <v>90</v>
      </c>
      <c r="Q13" s="82" t="s">
        <v>9</v>
      </c>
      <c r="R13" s="49"/>
      <c r="S13" s="82" t="s">
        <v>201</v>
      </c>
      <c r="T13" s="197">
        <v>2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44" t="s">
        <v>92</v>
      </c>
      <c r="Q14" s="82" t="s">
        <v>9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f>1+B13</f>
        <v>3</v>
      </c>
      <c r="C16" s="233"/>
      <c r="D16" s="213"/>
      <c r="E16" s="203">
        <v>2</v>
      </c>
      <c r="F16" s="203">
        <v>2</v>
      </c>
      <c r="G16" s="204"/>
      <c r="H16" s="203" t="s">
        <v>204</v>
      </c>
      <c r="I16" s="217" t="s">
        <v>93</v>
      </c>
      <c r="J16" s="218"/>
      <c r="K16" s="216" t="s">
        <v>94</v>
      </c>
      <c r="L16" s="1" t="s">
        <v>14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44"/>
      <c r="M17" s="82" t="s">
        <v>201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f>1+B16</f>
        <v>4</v>
      </c>
      <c r="C18" s="233"/>
      <c r="D18" s="213"/>
      <c r="E18" s="203">
        <v>2</v>
      </c>
      <c r="F18" s="203">
        <v>3</v>
      </c>
      <c r="G18" s="204"/>
      <c r="H18" s="203" t="s">
        <v>207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1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 t="s">
        <v>201</v>
      </c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82" t="s">
        <v>201</v>
      </c>
      <c r="N20" s="44"/>
      <c r="O20" s="82" t="s">
        <v>201</v>
      </c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f>1+B18</f>
        <v>5</v>
      </c>
      <c r="C21" s="233"/>
      <c r="D21" s="213"/>
      <c r="E21" s="203">
        <v>2</v>
      </c>
      <c r="F21" s="203">
        <v>3</v>
      </c>
      <c r="G21" s="204"/>
      <c r="H21" s="203" t="s">
        <v>207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 t="s">
        <v>201</v>
      </c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 t="s">
        <v>201</v>
      </c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 t="s">
        <v>201</v>
      </c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f>1+B21</f>
        <v>6</v>
      </c>
      <c r="C25" s="233"/>
      <c r="D25" s="213"/>
      <c r="E25" s="203">
        <v>1</v>
      </c>
      <c r="F25" s="203">
        <v>2</v>
      </c>
      <c r="G25" s="204"/>
      <c r="H25" s="203" t="s">
        <v>203</v>
      </c>
      <c r="I25" s="217" t="s">
        <v>101</v>
      </c>
      <c r="J25" s="218"/>
      <c r="K25" s="216" t="s">
        <v>102</v>
      </c>
      <c r="L25" s="50" t="s">
        <v>103</v>
      </c>
      <c r="M25" s="82" t="s">
        <v>9</v>
      </c>
      <c r="N25" s="50" t="s">
        <v>103</v>
      </c>
      <c r="O25" s="82" t="s">
        <v>9</v>
      </c>
      <c r="P25" s="44"/>
      <c r="Q25" s="82" t="s">
        <v>201</v>
      </c>
      <c r="R25" s="53"/>
      <c r="S25" s="82" t="s">
        <v>201</v>
      </c>
      <c r="T25" s="197">
        <v>2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 t="s">
        <v>201</v>
      </c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f>1+B25</f>
        <v>7</v>
      </c>
      <c r="C30" s="233"/>
      <c r="D30" s="213"/>
      <c r="E30" s="203">
        <v>1</v>
      </c>
      <c r="F30" s="203">
        <v>3</v>
      </c>
      <c r="G30" s="204"/>
      <c r="H30" s="203" t="s">
        <v>204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 t="s">
        <v>201</v>
      </c>
      <c r="P30" s="44" t="s">
        <v>106</v>
      </c>
      <c r="Q30" s="82" t="s">
        <v>201</v>
      </c>
      <c r="R30" s="53"/>
      <c r="S30" s="82" t="s">
        <v>201</v>
      </c>
      <c r="T30" s="197">
        <v>1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 t="s">
        <v>201</v>
      </c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 t="s">
        <v>201</v>
      </c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 t="s">
        <v>201</v>
      </c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f>1+B30</f>
        <v>8</v>
      </c>
      <c r="C36" s="233"/>
      <c r="D36" s="213"/>
      <c r="E36" s="203">
        <v>1</v>
      </c>
      <c r="F36" s="203">
        <v>2</v>
      </c>
      <c r="G36" s="204"/>
      <c r="H36" s="203" t="s">
        <v>203</v>
      </c>
      <c r="I36" s="217" t="s">
        <v>115</v>
      </c>
      <c r="J36" s="218"/>
      <c r="K36" s="216" t="s">
        <v>116</v>
      </c>
      <c r="L36" s="50" t="s">
        <v>103</v>
      </c>
      <c r="M36" s="83" t="s">
        <v>9</v>
      </c>
      <c r="N36" s="50" t="s">
        <v>103</v>
      </c>
      <c r="O36" s="83" t="s">
        <v>9</v>
      </c>
      <c r="P36" s="44" t="s">
        <v>83</v>
      </c>
      <c r="Q36" s="83" t="s">
        <v>201</v>
      </c>
      <c r="R36" s="53"/>
      <c r="S36" s="83" t="s">
        <v>201</v>
      </c>
      <c r="T36" s="197">
        <v>2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 t="s">
        <v>201</v>
      </c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f>1+B36</f>
        <v>9</v>
      </c>
      <c r="C41" s="233"/>
      <c r="D41" s="213"/>
      <c r="E41" s="203">
        <v>2</v>
      </c>
      <c r="F41" s="203">
        <v>2</v>
      </c>
      <c r="G41" s="204"/>
      <c r="H41" s="203" t="s">
        <v>204</v>
      </c>
      <c r="I41" s="217" t="s">
        <v>119</v>
      </c>
      <c r="J41" s="218"/>
      <c r="K41" s="216" t="s">
        <v>120</v>
      </c>
      <c r="L41" s="50" t="s">
        <v>103</v>
      </c>
      <c r="M41" s="83" t="s">
        <v>9</v>
      </c>
      <c r="N41" s="50" t="s">
        <v>103</v>
      </c>
      <c r="O41" s="83" t="s">
        <v>9</v>
      </c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2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/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f>1+B41</f>
        <v>10</v>
      </c>
      <c r="C45" s="233"/>
      <c r="D45" s="213"/>
      <c r="E45" s="203">
        <v>2</v>
      </c>
      <c r="F45" s="203">
        <v>2</v>
      </c>
      <c r="G45" s="204"/>
      <c r="H45" s="203" t="s">
        <v>204</v>
      </c>
      <c r="I45" s="217" t="s">
        <v>122</v>
      </c>
      <c r="J45" s="218"/>
      <c r="K45" s="216" t="s">
        <v>123</v>
      </c>
      <c r="L45" s="50" t="s">
        <v>103</v>
      </c>
      <c r="M45" s="83" t="s">
        <v>9</v>
      </c>
      <c r="N45" s="44"/>
      <c r="O45" s="83"/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2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/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f>1+B45</f>
        <v>11</v>
      </c>
      <c r="C49" s="233"/>
      <c r="D49" s="213"/>
      <c r="E49" s="203">
        <v>1</v>
      </c>
      <c r="F49" s="203">
        <v>3</v>
      </c>
      <c r="G49" s="204"/>
      <c r="H49" s="203" t="s">
        <v>204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 t="s">
        <v>201</v>
      </c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4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 t="s">
        <v>201</v>
      </c>
      <c r="T52" s="198"/>
    </row>
    <row r="53" spans="1:20" ht="14.25" customHeight="1">
      <c r="A53" s="34" t="s">
        <v>110</v>
      </c>
      <c r="B53" s="200">
        <f>1+B49</f>
        <v>12</v>
      </c>
      <c r="C53" s="234"/>
      <c r="D53" s="237"/>
      <c r="E53" s="203">
        <v>2</v>
      </c>
      <c r="F53" s="203">
        <v>3</v>
      </c>
      <c r="G53" s="240"/>
      <c r="H53" s="203" t="s">
        <v>207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/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/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f>1+B53</f>
        <v>13</v>
      </c>
      <c r="C58" s="234"/>
      <c r="D58" s="237"/>
      <c r="E58" s="223">
        <v>2</v>
      </c>
      <c r="F58" s="223">
        <v>3</v>
      </c>
      <c r="G58" s="240"/>
      <c r="H58" s="223" t="s">
        <v>207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/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3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/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3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3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/>
      <c r="T61" s="229"/>
    </row>
    <row r="62" spans="1:20" ht="14.25" customHeight="1">
      <c r="B62" s="200">
        <v>14</v>
      </c>
      <c r="C62" s="234"/>
      <c r="D62" s="237"/>
      <c r="E62" s="203">
        <v>3</v>
      </c>
      <c r="F62" s="203">
        <v>3</v>
      </c>
      <c r="G62" s="240"/>
      <c r="H62" s="203" t="s">
        <v>207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/>
      <c r="P62" s="44" t="s">
        <v>106</v>
      </c>
      <c r="Q62" s="82" t="s">
        <v>201</v>
      </c>
      <c r="R62" s="44" t="s">
        <v>128</v>
      </c>
      <c r="S62" s="82"/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/>
      <c r="P63" s="44" t="s">
        <v>108</v>
      </c>
      <c r="Q63" s="82" t="s">
        <v>201</v>
      </c>
      <c r="R63" s="44" t="s">
        <v>129</v>
      </c>
      <c r="S63" s="82"/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/>
      <c r="P64" s="44" t="s">
        <v>83</v>
      </c>
      <c r="Q64" s="82" t="s">
        <v>201</v>
      </c>
      <c r="R64" s="44"/>
      <c r="S64" s="82" t="s">
        <v>201</v>
      </c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/>
      <c r="P65" s="44" t="s">
        <v>84</v>
      </c>
      <c r="Q65" s="82" t="s">
        <v>201</v>
      </c>
      <c r="R65" s="44"/>
      <c r="S65" s="82" t="s">
        <v>201</v>
      </c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 t="s">
        <v>201</v>
      </c>
      <c r="N66" s="44"/>
      <c r="O66" s="82"/>
      <c r="P66" s="44"/>
      <c r="Q66" s="82" t="s">
        <v>201</v>
      </c>
      <c r="R66" s="44"/>
      <c r="S66" s="82" t="s">
        <v>201</v>
      </c>
      <c r="T66" s="199"/>
    </row>
    <row r="67" spans="2:20" ht="14.25" customHeight="1">
      <c r="B67" s="200">
        <f>1+B62</f>
        <v>15</v>
      </c>
      <c r="C67" s="234"/>
      <c r="D67" s="237"/>
      <c r="E67" s="203">
        <v>1</v>
      </c>
      <c r="F67" s="203">
        <v>2</v>
      </c>
      <c r="G67" s="240"/>
      <c r="H67" s="203" t="s">
        <v>203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 t="s">
        <v>9</v>
      </c>
      <c r="P67" s="44" t="s">
        <v>91</v>
      </c>
      <c r="Q67" s="83" t="s">
        <v>9</v>
      </c>
      <c r="R67" s="44"/>
      <c r="S67" s="83" t="s">
        <v>201</v>
      </c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 t="s">
        <v>201</v>
      </c>
      <c r="T68" s="199"/>
    </row>
    <row r="69" spans="2:20" ht="14.25" customHeight="1">
      <c r="B69" s="200">
        <f>1+B67</f>
        <v>16</v>
      </c>
      <c r="C69" s="234"/>
      <c r="D69" s="237"/>
      <c r="E69" s="203">
        <v>1</v>
      </c>
      <c r="F69" s="203">
        <v>2</v>
      </c>
      <c r="G69" s="240"/>
      <c r="H69" s="203" t="s">
        <v>203</v>
      </c>
      <c r="I69" s="215" t="s">
        <v>133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 t="s">
        <v>201</v>
      </c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 t="s">
        <v>201</v>
      </c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 t="s">
        <v>9</v>
      </c>
      <c r="N71" s="44" t="s">
        <v>137</v>
      </c>
      <c r="O71" s="83"/>
      <c r="P71" s="44"/>
      <c r="Q71" s="83" t="s">
        <v>201</v>
      </c>
      <c r="R71" s="44"/>
      <c r="S71" s="83" t="s">
        <v>201</v>
      </c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/>
      <c r="P72" s="44"/>
      <c r="Q72" s="82" t="s">
        <v>201</v>
      </c>
      <c r="R72" s="44"/>
      <c r="S72" s="82" t="s">
        <v>201</v>
      </c>
      <c r="T72" s="199"/>
    </row>
    <row r="73" spans="2:20" ht="14.25" customHeight="1">
      <c r="B73" s="200">
        <f>1+B69</f>
        <v>17</v>
      </c>
      <c r="C73" s="234"/>
      <c r="D73" s="237"/>
      <c r="E73" s="203">
        <v>2</v>
      </c>
      <c r="F73" s="203">
        <v>2</v>
      </c>
      <c r="G73" s="240"/>
      <c r="H73" s="203" t="s">
        <v>204</v>
      </c>
      <c r="I73" s="215" t="s">
        <v>138</v>
      </c>
      <c r="J73" s="207"/>
      <c r="K73" s="212" t="s">
        <v>5</v>
      </c>
      <c r="L73" s="1" t="s">
        <v>12</v>
      </c>
      <c r="M73" s="82" t="s">
        <v>9</v>
      </c>
      <c r="N73" s="44"/>
      <c r="O73" s="82" t="s">
        <v>201</v>
      </c>
      <c r="P73" s="44" t="s">
        <v>106</v>
      </c>
      <c r="Q73" s="82" t="s">
        <v>201</v>
      </c>
      <c r="R73" s="44" t="s">
        <v>128</v>
      </c>
      <c r="S73" s="82" t="s">
        <v>201</v>
      </c>
      <c r="T73" s="197">
        <v>2</v>
      </c>
    </row>
    <row r="74" spans="2:20" ht="14.25" customHeight="1">
      <c r="B74" s="201"/>
      <c r="C74" s="234"/>
      <c r="D74" s="237"/>
      <c r="E74" s="204"/>
      <c r="F74" s="204"/>
      <c r="G74" s="240"/>
      <c r="H74" s="204"/>
      <c r="I74" s="208"/>
      <c r="J74" s="209"/>
      <c r="K74" s="213"/>
      <c r="L74" s="44" t="s">
        <v>91</v>
      </c>
      <c r="M74" s="82" t="s">
        <v>9</v>
      </c>
      <c r="N74" s="52"/>
      <c r="O74" s="82" t="s">
        <v>201</v>
      </c>
      <c r="P74" s="44" t="s">
        <v>108</v>
      </c>
      <c r="Q74" s="82" t="s">
        <v>201</v>
      </c>
      <c r="R74" s="44"/>
      <c r="S74" s="82" t="s">
        <v>201</v>
      </c>
      <c r="T74" s="198"/>
    </row>
    <row r="75" spans="2:20" ht="14.25" customHeight="1">
      <c r="B75" s="201"/>
      <c r="C75" s="234"/>
      <c r="D75" s="237"/>
      <c r="E75" s="204"/>
      <c r="F75" s="204"/>
      <c r="G75" s="240"/>
      <c r="H75" s="204"/>
      <c r="I75" s="208"/>
      <c r="J75" s="209"/>
      <c r="K75" s="213"/>
      <c r="L75" s="44"/>
      <c r="M75" s="82" t="s">
        <v>201</v>
      </c>
      <c r="N75" s="44"/>
      <c r="O75" s="82" t="s">
        <v>201</v>
      </c>
      <c r="P75" s="44" t="s">
        <v>83</v>
      </c>
      <c r="Q75" s="82" t="s">
        <v>201</v>
      </c>
      <c r="R75" s="44"/>
      <c r="S75" s="82" t="s">
        <v>201</v>
      </c>
      <c r="T75" s="198"/>
    </row>
    <row r="76" spans="2:20" ht="14.25" customHeight="1">
      <c r="B76" s="201"/>
      <c r="C76" s="234"/>
      <c r="D76" s="237"/>
      <c r="E76" s="204"/>
      <c r="F76" s="204"/>
      <c r="G76" s="240"/>
      <c r="H76" s="204"/>
      <c r="I76" s="208"/>
      <c r="J76" s="209"/>
      <c r="K76" s="213"/>
      <c r="L76" s="44"/>
      <c r="M76" s="82" t="s">
        <v>201</v>
      </c>
      <c r="N76" s="44"/>
      <c r="O76" s="82" t="s">
        <v>201</v>
      </c>
      <c r="P76" s="44" t="s">
        <v>84</v>
      </c>
      <c r="Q76" s="82" t="s">
        <v>201</v>
      </c>
      <c r="R76" s="44"/>
      <c r="S76" s="82" t="s">
        <v>201</v>
      </c>
      <c r="T76" s="198"/>
    </row>
    <row r="77" spans="2:20" ht="14.25" customHeight="1">
      <c r="B77" s="201"/>
      <c r="C77" s="234"/>
      <c r="D77" s="237"/>
      <c r="E77" s="204"/>
      <c r="F77" s="204"/>
      <c r="G77" s="240"/>
      <c r="H77" s="204"/>
      <c r="I77" s="208"/>
      <c r="J77" s="209"/>
      <c r="K77" s="213"/>
      <c r="L77" s="44"/>
      <c r="M77" s="82" t="s">
        <v>201</v>
      </c>
      <c r="N77" s="44"/>
      <c r="O77" s="82" t="s">
        <v>201</v>
      </c>
      <c r="P77" s="44" t="s">
        <v>90</v>
      </c>
      <c r="Q77" s="82" t="s">
        <v>9</v>
      </c>
      <c r="R77" s="44"/>
      <c r="S77" s="82" t="s">
        <v>201</v>
      </c>
      <c r="T77" s="198"/>
    </row>
    <row r="78" spans="2:20" ht="14.25" customHeight="1">
      <c r="B78" s="201"/>
      <c r="C78" s="234"/>
      <c r="D78" s="237"/>
      <c r="E78" s="204"/>
      <c r="F78" s="204"/>
      <c r="G78" s="240"/>
      <c r="H78" s="204"/>
      <c r="I78" s="208"/>
      <c r="J78" s="209"/>
      <c r="K78" s="213"/>
      <c r="L78" s="44"/>
      <c r="M78" s="82" t="s">
        <v>201</v>
      </c>
      <c r="N78" s="44"/>
      <c r="O78" s="82" t="s">
        <v>201</v>
      </c>
      <c r="P78" s="59" t="s">
        <v>173</v>
      </c>
      <c r="Q78" s="82" t="s">
        <v>9</v>
      </c>
      <c r="R78" s="44"/>
      <c r="S78" s="82" t="s">
        <v>201</v>
      </c>
      <c r="T78" s="198"/>
    </row>
    <row r="79" spans="2:20" ht="14.25" customHeight="1">
      <c r="B79" s="202"/>
      <c r="C79" s="234"/>
      <c r="D79" s="237"/>
      <c r="E79" s="205"/>
      <c r="F79" s="205"/>
      <c r="G79" s="240"/>
      <c r="H79" s="205"/>
      <c r="I79" s="210"/>
      <c r="J79" s="211"/>
      <c r="K79" s="214"/>
      <c r="L79" s="44"/>
      <c r="M79" s="82" t="s">
        <v>201</v>
      </c>
      <c r="N79" s="44"/>
      <c r="O79" s="82" t="s">
        <v>201</v>
      </c>
      <c r="P79" s="44"/>
      <c r="Q79" s="82" t="s">
        <v>201</v>
      </c>
      <c r="R79" s="44"/>
      <c r="S79" s="82" t="s">
        <v>201</v>
      </c>
      <c r="T79" s="199"/>
    </row>
    <row r="80" spans="2:20" ht="14.25" customHeight="1">
      <c r="B80" s="200">
        <f t="shared" ref="B80" si="0">1+B73</f>
        <v>18</v>
      </c>
      <c r="C80" s="234"/>
      <c r="D80" s="237"/>
      <c r="E80" s="203">
        <v>2</v>
      </c>
      <c r="F80" s="203">
        <v>3</v>
      </c>
      <c r="G80" s="240"/>
      <c r="H80" s="203" t="s">
        <v>207</v>
      </c>
      <c r="I80" s="215" t="s">
        <v>139</v>
      </c>
      <c r="J80" s="207"/>
      <c r="K80" s="212" t="s">
        <v>4</v>
      </c>
      <c r="L80" s="44" t="s">
        <v>82</v>
      </c>
      <c r="M80" s="82" t="s">
        <v>201</v>
      </c>
      <c r="N80" s="44"/>
      <c r="O80" s="82" t="s">
        <v>201</v>
      </c>
      <c r="P80" s="44" t="s">
        <v>106</v>
      </c>
      <c r="Q80" s="82" t="s">
        <v>201</v>
      </c>
      <c r="R80" s="44" t="s">
        <v>128</v>
      </c>
      <c r="S80" s="82" t="s">
        <v>201</v>
      </c>
      <c r="T80" s="197">
        <v>1</v>
      </c>
    </row>
    <row r="81" spans="2:20" ht="14.25" customHeight="1">
      <c r="B81" s="201"/>
      <c r="C81" s="234"/>
      <c r="D81" s="237"/>
      <c r="E81" s="204"/>
      <c r="F81" s="204"/>
      <c r="G81" s="240"/>
      <c r="H81" s="204"/>
      <c r="I81" s="208"/>
      <c r="J81" s="209"/>
      <c r="K81" s="213"/>
      <c r="L81" s="44" t="s">
        <v>178</v>
      </c>
      <c r="M81" s="82" t="s">
        <v>201</v>
      </c>
      <c r="N81" s="52"/>
      <c r="O81" s="82" t="s">
        <v>201</v>
      </c>
      <c r="P81" s="44" t="s">
        <v>108</v>
      </c>
      <c r="Q81" s="82" t="s">
        <v>201</v>
      </c>
      <c r="R81" s="44"/>
      <c r="S81" s="82" t="s">
        <v>201</v>
      </c>
      <c r="T81" s="198"/>
    </row>
    <row r="82" spans="2:20" ht="14.25" customHeight="1">
      <c r="B82" s="201"/>
      <c r="C82" s="234"/>
      <c r="D82" s="237"/>
      <c r="E82" s="204"/>
      <c r="F82" s="204"/>
      <c r="G82" s="240"/>
      <c r="H82" s="204"/>
      <c r="I82" s="208"/>
      <c r="J82" s="209"/>
      <c r="K82" s="213"/>
      <c r="L82" s="44" t="s">
        <v>141</v>
      </c>
      <c r="M82" s="82" t="s">
        <v>201</v>
      </c>
      <c r="N82" s="44"/>
      <c r="O82" s="82" t="s">
        <v>201</v>
      </c>
      <c r="P82" s="44" t="s">
        <v>83</v>
      </c>
      <c r="Q82" s="82" t="s">
        <v>201</v>
      </c>
      <c r="R82" s="44"/>
      <c r="S82" s="82" t="s">
        <v>201</v>
      </c>
      <c r="T82" s="198"/>
    </row>
    <row r="83" spans="2:20" ht="14.25" customHeight="1">
      <c r="B83" s="201"/>
      <c r="C83" s="234"/>
      <c r="D83" s="237"/>
      <c r="E83" s="204"/>
      <c r="F83" s="204"/>
      <c r="G83" s="240"/>
      <c r="H83" s="204"/>
      <c r="I83" s="208"/>
      <c r="J83" s="209"/>
      <c r="K83" s="213"/>
      <c r="L83" s="44"/>
      <c r="M83" s="82" t="s">
        <v>201</v>
      </c>
      <c r="N83" s="44"/>
      <c r="O83" s="82" t="s">
        <v>201</v>
      </c>
      <c r="P83" s="44" t="s">
        <v>84</v>
      </c>
      <c r="Q83" s="82" t="s">
        <v>201</v>
      </c>
      <c r="R83" s="44"/>
      <c r="S83" s="82" t="s">
        <v>201</v>
      </c>
      <c r="T83" s="198"/>
    </row>
    <row r="84" spans="2:20" ht="14.25" customHeight="1">
      <c r="B84" s="202"/>
      <c r="C84" s="234"/>
      <c r="D84" s="237"/>
      <c r="E84" s="205"/>
      <c r="F84" s="205"/>
      <c r="G84" s="240"/>
      <c r="H84" s="205"/>
      <c r="I84" s="210"/>
      <c r="J84" s="211"/>
      <c r="K84" s="214"/>
      <c r="L84" s="44"/>
      <c r="M84" s="82" t="s">
        <v>201</v>
      </c>
      <c r="N84" s="44"/>
      <c r="O84" s="82" t="s">
        <v>201</v>
      </c>
      <c r="P84" s="44"/>
      <c r="Q84" s="82" t="s">
        <v>201</v>
      </c>
      <c r="R84" s="44"/>
      <c r="S84" s="82" t="s">
        <v>201</v>
      </c>
      <c r="T84" s="199"/>
    </row>
    <row r="85" spans="2:20" ht="14.25" customHeight="1">
      <c r="B85" s="176">
        <f t="shared" ref="B85" si="1">1+B80</f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 t="s">
        <v>201</v>
      </c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 t="s">
        <v>201</v>
      </c>
      <c r="N86" s="93"/>
      <c r="O86" s="92" t="s">
        <v>201</v>
      </c>
      <c r="P86" s="93" t="s">
        <v>108</v>
      </c>
      <c r="Q86" s="92" t="s">
        <v>201</v>
      </c>
      <c r="R86" s="93"/>
      <c r="S86" s="92" t="s">
        <v>201</v>
      </c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 t="s">
        <v>201</v>
      </c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 t="s">
        <v>201</v>
      </c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 t="s">
        <v>201</v>
      </c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200">
        <f t="shared" ref="B90" si="2">1+B85</f>
        <v>20</v>
      </c>
      <c r="C90" s="234"/>
      <c r="D90" s="237"/>
      <c r="E90" s="203">
        <v>2</v>
      </c>
      <c r="F90" s="203">
        <v>3</v>
      </c>
      <c r="G90" s="240"/>
      <c r="H90" s="203" t="s">
        <v>207</v>
      </c>
      <c r="I90" s="215" t="s">
        <v>145</v>
      </c>
      <c r="J90" s="207"/>
      <c r="K90" s="212" t="s">
        <v>2</v>
      </c>
      <c r="L90" s="44" t="s">
        <v>117</v>
      </c>
      <c r="M90" s="82" t="s">
        <v>201</v>
      </c>
      <c r="N90" s="44"/>
      <c r="O90" s="82" t="s">
        <v>201</v>
      </c>
      <c r="P90" s="44"/>
      <c r="Q90" s="82" t="s">
        <v>201</v>
      </c>
      <c r="R90" s="44"/>
      <c r="S90" s="82" t="s">
        <v>201</v>
      </c>
      <c r="T90" s="197">
        <v>1</v>
      </c>
    </row>
    <row r="91" spans="2:20" ht="14.25" customHeight="1">
      <c r="B91" s="201"/>
      <c r="C91" s="234"/>
      <c r="D91" s="237"/>
      <c r="E91" s="204"/>
      <c r="F91" s="204"/>
      <c r="G91" s="240"/>
      <c r="H91" s="204"/>
      <c r="I91" s="208"/>
      <c r="J91" s="209"/>
      <c r="K91" s="213"/>
      <c r="L91" s="44" t="s">
        <v>182</v>
      </c>
      <c r="M91" s="82"/>
      <c r="N91" s="52"/>
      <c r="O91" s="82" t="s">
        <v>201</v>
      </c>
      <c r="P91" s="44"/>
      <c r="Q91" s="82" t="s">
        <v>201</v>
      </c>
      <c r="R91" s="44"/>
      <c r="S91" s="82" t="s">
        <v>201</v>
      </c>
      <c r="T91" s="198"/>
    </row>
    <row r="92" spans="2:20" ht="14.25" customHeight="1">
      <c r="B92" s="201"/>
      <c r="C92" s="234"/>
      <c r="D92" s="237"/>
      <c r="E92" s="204"/>
      <c r="F92" s="204"/>
      <c r="G92" s="240"/>
      <c r="H92" s="204"/>
      <c r="I92" s="208"/>
      <c r="J92" s="209"/>
      <c r="K92" s="213"/>
      <c r="L92" s="44" t="s">
        <v>147</v>
      </c>
      <c r="M92" s="82"/>
      <c r="N92" s="44"/>
      <c r="O92" s="82" t="s">
        <v>201</v>
      </c>
      <c r="P92" s="44"/>
      <c r="Q92" s="82" t="s">
        <v>201</v>
      </c>
      <c r="R92" s="44"/>
      <c r="S92" s="82" t="s">
        <v>201</v>
      </c>
      <c r="T92" s="198"/>
    </row>
    <row r="93" spans="2:20" ht="14.25" customHeight="1">
      <c r="B93" s="201"/>
      <c r="C93" s="234"/>
      <c r="D93" s="237"/>
      <c r="E93" s="204"/>
      <c r="F93" s="204"/>
      <c r="G93" s="240"/>
      <c r="H93" s="204"/>
      <c r="I93" s="208"/>
      <c r="J93" s="209"/>
      <c r="K93" s="213"/>
      <c r="L93" s="68" t="s">
        <v>169</v>
      </c>
      <c r="M93" s="82"/>
      <c r="N93" s="44"/>
      <c r="O93" s="82" t="s">
        <v>201</v>
      </c>
      <c r="P93" s="44"/>
      <c r="Q93" s="82" t="s">
        <v>201</v>
      </c>
      <c r="R93" s="44"/>
      <c r="S93" s="82" t="s">
        <v>201</v>
      </c>
      <c r="T93" s="198"/>
    </row>
    <row r="94" spans="2:20" ht="14.25" customHeight="1">
      <c r="B94" s="202"/>
      <c r="C94" s="234"/>
      <c r="D94" s="237"/>
      <c r="E94" s="205"/>
      <c r="F94" s="205"/>
      <c r="G94" s="240"/>
      <c r="H94" s="205"/>
      <c r="I94" s="210"/>
      <c r="J94" s="211"/>
      <c r="K94" s="214"/>
      <c r="L94" s="44"/>
      <c r="M94" s="82"/>
      <c r="N94" s="44"/>
      <c r="O94" s="82" t="s">
        <v>201</v>
      </c>
      <c r="P94" s="44"/>
      <c r="Q94" s="82" t="s">
        <v>201</v>
      </c>
      <c r="R94" s="44"/>
      <c r="S94" s="82" t="s">
        <v>201</v>
      </c>
      <c r="T94" s="199"/>
    </row>
    <row r="95" spans="2:20" ht="14.25" customHeight="1">
      <c r="B95" s="200">
        <f t="shared" ref="B95:B100" si="3">1+B90</f>
        <v>21</v>
      </c>
      <c r="C95" s="234"/>
      <c r="D95" s="237"/>
      <c r="E95" s="203">
        <v>2</v>
      </c>
      <c r="F95" s="203">
        <v>3</v>
      </c>
      <c r="G95" s="240"/>
      <c r="H95" s="203" t="s">
        <v>207</v>
      </c>
      <c r="I95" s="215" t="s">
        <v>148</v>
      </c>
      <c r="J95" s="207"/>
      <c r="K95" s="212" t="s">
        <v>1</v>
      </c>
      <c r="L95" s="44" t="s">
        <v>117</v>
      </c>
      <c r="M95" s="82"/>
      <c r="N95" s="44"/>
      <c r="O95" s="82" t="s">
        <v>201</v>
      </c>
      <c r="P95" s="44" t="s">
        <v>83</v>
      </c>
      <c r="Q95" s="82" t="s">
        <v>201</v>
      </c>
      <c r="R95" s="44"/>
      <c r="S95" s="82" t="s">
        <v>201</v>
      </c>
      <c r="T95" s="197">
        <v>1</v>
      </c>
    </row>
    <row r="96" spans="2:20" ht="14.25" customHeight="1">
      <c r="B96" s="201"/>
      <c r="C96" s="234"/>
      <c r="D96" s="237"/>
      <c r="E96" s="204"/>
      <c r="F96" s="204"/>
      <c r="G96" s="240"/>
      <c r="H96" s="204"/>
      <c r="I96" s="208"/>
      <c r="J96" s="209"/>
      <c r="K96" s="213"/>
      <c r="L96" s="44" t="s">
        <v>182</v>
      </c>
      <c r="M96" s="82"/>
      <c r="N96" s="44"/>
      <c r="O96" s="82" t="s">
        <v>201</v>
      </c>
      <c r="P96" s="44" t="s">
        <v>84</v>
      </c>
      <c r="Q96" s="82" t="s">
        <v>201</v>
      </c>
      <c r="R96" s="44"/>
      <c r="S96" s="82" t="s">
        <v>201</v>
      </c>
      <c r="T96" s="198"/>
    </row>
    <row r="97" spans="2:20" ht="14.25" customHeight="1">
      <c r="B97" s="201"/>
      <c r="C97" s="234"/>
      <c r="D97" s="237"/>
      <c r="E97" s="204"/>
      <c r="F97" s="204"/>
      <c r="G97" s="240"/>
      <c r="H97" s="204"/>
      <c r="I97" s="208"/>
      <c r="J97" s="209"/>
      <c r="K97" s="213"/>
      <c r="L97" s="44" t="s">
        <v>147</v>
      </c>
      <c r="M97" s="82"/>
      <c r="N97" s="44"/>
      <c r="O97" s="82" t="s">
        <v>201</v>
      </c>
      <c r="P97" s="44"/>
      <c r="Q97" s="82" t="s">
        <v>201</v>
      </c>
      <c r="R97" s="44"/>
      <c r="S97" s="82" t="s">
        <v>201</v>
      </c>
      <c r="T97" s="198"/>
    </row>
    <row r="98" spans="2:20" ht="14.25" customHeight="1">
      <c r="B98" s="201"/>
      <c r="C98" s="234"/>
      <c r="D98" s="237"/>
      <c r="E98" s="204"/>
      <c r="F98" s="204"/>
      <c r="G98" s="240"/>
      <c r="H98" s="204"/>
      <c r="I98" s="208"/>
      <c r="J98" s="209"/>
      <c r="K98" s="213"/>
      <c r="L98" s="68" t="s">
        <v>169</v>
      </c>
      <c r="M98" s="82"/>
      <c r="N98" s="44"/>
      <c r="O98" s="82" t="s">
        <v>201</v>
      </c>
      <c r="P98" s="44"/>
      <c r="Q98" s="82" t="s">
        <v>201</v>
      </c>
      <c r="R98" s="44"/>
      <c r="S98" s="82" t="s">
        <v>201</v>
      </c>
      <c r="T98" s="198"/>
    </row>
    <row r="99" spans="2:20" ht="14.25" customHeight="1">
      <c r="B99" s="202"/>
      <c r="C99" s="234"/>
      <c r="D99" s="237"/>
      <c r="E99" s="205"/>
      <c r="F99" s="205"/>
      <c r="G99" s="240"/>
      <c r="H99" s="205"/>
      <c r="I99" s="210"/>
      <c r="J99" s="211"/>
      <c r="K99" s="214"/>
      <c r="L99" s="44"/>
      <c r="M99" s="82"/>
      <c r="N99" s="44"/>
      <c r="O99" s="82" t="s">
        <v>201</v>
      </c>
      <c r="P99" s="44"/>
      <c r="Q99" s="82" t="s">
        <v>201</v>
      </c>
      <c r="R99" s="44"/>
      <c r="S99" s="82" t="s">
        <v>201</v>
      </c>
      <c r="T99" s="199"/>
    </row>
    <row r="100" spans="2:20" ht="14.25" customHeight="1">
      <c r="B100" s="200">
        <f t="shared" si="3"/>
        <v>22</v>
      </c>
      <c r="C100" s="234"/>
      <c r="D100" s="237"/>
      <c r="E100" s="203">
        <v>3</v>
      </c>
      <c r="F100" s="203">
        <v>3</v>
      </c>
      <c r="G100" s="240"/>
      <c r="H100" s="203" t="s">
        <v>207</v>
      </c>
      <c r="I100" s="215" t="s">
        <v>150</v>
      </c>
      <c r="J100" s="207"/>
      <c r="K100" s="212" t="s">
        <v>0</v>
      </c>
      <c r="L100" s="44" t="s">
        <v>152</v>
      </c>
      <c r="M100" s="82"/>
      <c r="N100" s="44"/>
      <c r="O100" s="82" t="s">
        <v>201</v>
      </c>
      <c r="P100" s="44" t="s">
        <v>152</v>
      </c>
      <c r="Q100" s="82" t="s">
        <v>201</v>
      </c>
      <c r="R100" s="44"/>
      <c r="S100" s="82" t="s">
        <v>201</v>
      </c>
      <c r="T100" s="197">
        <v>1</v>
      </c>
    </row>
    <row r="101" spans="2:20" ht="14.25" customHeight="1">
      <c r="B101" s="201"/>
      <c r="C101" s="234"/>
      <c r="D101" s="237"/>
      <c r="E101" s="204"/>
      <c r="F101" s="204"/>
      <c r="G101" s="240"/>
      <c r="H101" s="204"/>
      <c r="I101" s="208"/>
      <c r="J101" s="209"/>
      <c r="K101" s="213"/>
      <c r="L101" s="68" t="s">
        <v>169</v>
      </c>
      <c r="M101" s="82"/>
      <c r="N101" s="44"/>
      <c r="O101" s="82" t="s">
        <v>201</v>
      </c>
      <c r="P101" s="44" t="s">
        <v>83</v>
      </c>
      <c r="Q101" s="82" t="s">
        <v>201</v>
      </c>
      <c r="R101" s="44"/>
      <c r="S101" s="82" t="s">
        <v>201</v>
      </c>
      <c r="T101" s="198"/>
    </row>
    <row r="102" spans="2:20" ht="14.25" customHeight="1">
      <c r="B102" s="201"/>
      <c r="C102" s="234"/>
      <c r="D102" s="237"/>
      <c r="E102" s="204"/>
      <c r="F102" s="204"/>
      <c r="G102" s="240"/>
      <c r="H102" s="204"/>
      <c r="I102" s="208"/>
      <c r="J102" s="209"/>
      <c r="K102" s="213"/>
      <c r="L102" s="44"/>
      <c r="M102" s="82"/>
      <c r="N102" s="44"/>
      <c r="O102" s="82" t="s">
        <v>201</v>
      </c>
      <c r="P102" s="44" t="s">
        <v>84</v>
      </c>
      <c r="Q102" s="82" t="s">
        <v>201</v>
      </c>
      <c r="R102" s="44"/>
      <c r="S102" s="82" t="s">
        <v>201</v>
      </c>
      <c r="T102" s="198"/>
    </row>
    <row r="103" spans="2:20" ht="14.25" customHeight="1" thickBot="1">
      <c r="B103" s="247"/>
      <c r="C103" s="235"/>
      <c r="D103" s="238"/>
      <c r="E103" s="327"/>
      <c r="F103" s="327"/>
      <c r="G103" s="241"/>
      <c r="H103" s="327"/>
      <c r="I103" s="347"/>
      <c r="J103" s="348"/>
      <c r="K103" s="349"/>
      <c r="L103" s="56"/>
      <c r="M103" s="84"/>
      <c r="N103" s="56"/>
      <c r="O103" s="84" t="s">
        <v>201</v>
      </c>
      <c r="P103" s="56"/>
      <c r="Q103" s="84" t="s">
        <v>201</v>
      </c>
      <c r="R103" s="56"/>
      <c r="S103" s="84" t="s">
        <v>201</v>
      </c>
      <c r="T103" s="346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M7:M103 Q7:Q103 O7:O103 S7:S103" xr:uid="{635CC64C-6C2E-4DF9-8754-6B52F0FD2973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E078C-3AF5-4E49-A8EF-420247B42F8C}">
  <sheetPr codeName="Sheet12">
    <pageSetUpPr fitToPage="1"/>
  </sheetPr>
  <dimension ref="A1:T117"/>
  <sheetViews>
    <sheetView showGridLines="0" topLeftCell="F45" zoomScaleNormal="10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232" t="s">
        <v>193</v>
      </c>
      <c r="D7" s="236" t="s">
        <v>194</v>
      </c>
      <c r="E7" s="239">
        <v>2</v>
      </c>
      <c r="F7" s="239">
        <v>2</v>
      </c>
      <c r="G7" s="239">
        <v>3</v>
      </c>
      <c r="H7" s="239" t="s">
        <v>207</v>
      </c>
      <c r="I7" s="242" t="s">
        <v>80</v>
      </c>
      <c r="J7" s="243"/>
      <c r="K7" s="244" t="s">
        <v>81</v>
      </c>
      <c r="L7" s="42" t="s">
        <v>82</v>
      </c>
      <c r="M7" s="80" t="s">
        <v>201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46"/>
      <c r="M12" s="81" t="s">
        <v>201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f>1+B7</f>
        <v>2</v>
      </c>
      <c r="C13" s="233"/>
      <c r="D13" s="213"/>
      <c r="E13" s="203">
        <v>1</v>
      </c>
      <c r="F13" s="203">
        <v>1</v>
      </c>
      <c r="G13" s="204"/>
      <c r="H13" s="203" t="s">
        <v>204</v>
      </c>
      <c r="I13" s="217" t="s">
        <v>87</v>
      </c>
      <c r="J13" s="218"/>
      <c r="K13" s="212" t="s">
        <v>185</v>
      </c>
      <c r="L13" s="1" t="s">
        <v>13</v>
      </c>
      <c r="M13" s="82" t="s">
        <v>9</v>
      </c>
      <c r="N13" s="49"/>
      <c r="O13" s="82" t="s">
        <v>201</v>
      </c>
      <c r="P13" s="44" t="s">
        <v>90</v>
      </c>
      <c r="Q13" s="82" t="s">
        <v>9</v>
      </c>
      <c r="R13" s="49"/>
      <c r="S13" s="82" t="s">
        <v>201</v>
      </c>
      <c r="T13" s="197">
        <v>3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44" t="s">
        <v>92</v>
      </c>
      <c r="Q14" s="82" t="s">
        <v>9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f>1+B13</f>
        <v>3</v>
      </c>
      <c r="C16" s="233"/>
      <c r="D16" s="213"/>
      <c r="E16" s="203">
        <v>2</v>
      </c>
      <c r="F16" s="203">
        <v>2</v>
      </c>
      <c r="G16" s="204"/>
      <c r="H16" s="203" t="s">
        <v>207</v>
      </c>
      <c r="I16" s="217" t="s">
        <v>93</v>
      </c>
      <c r="J16" s="218"/>
      <c r="K16" s="216" t="s">
        <v>94</v>
      </c>
      <c r="L16" s="1" t="s">
        <v>14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44"/>
      <c r="M17" s="82" t="s">
        <v>201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f>1+B16</f>
        <v>4</v>
      </c>
      <c r="C18" s="233"/>
      <c r="D18" s="213"/>
      <c r="E18" s="203">
        <v>2</v>
      </c>
      <c r="F18" s="203">
        <v>3</v>
      </c>
      <c r="G18" s="204"/>
      <c r="H18" s="203" t="s">
        <v>206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1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/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82" t="s">
        <v>201</v>
      </c>
      <c r="N20" s="44"/>
      <c r="O20" s="82"/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f>1+B18</f>
        <v>5</v>
      </c>
      <c r="C21" s="233"/>
      <c r="D21" s="213"/>
      <c r="E21" s="203">
        <v>3</v>
      </c>
      <c r="F21" s="203">
        <v>3</v>
      </c>
      <c r="G21" s="204"/>
      <c r="H21" s="203" t="s">
        <v>206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/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/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/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f>1+B21</f>
        <v>6</v>
      </c>
      <c r="C25" s="233"/>
      <c r="D25" s="213"/>
      <c r="E25" s="203">
        <v>3</v>
      </c>
      <c r="F25" s="203">
        <v>3</v>
      </c>
      <c r="G25" s="204"/>
      <c r="H25" s="203" t="s">
        <v>206</v>
      </c>
      <c r="I25" s="217" t="s">
        <v>101</v>
      </c>
      <c r="J25" s="218"/>
      <c r="K25" s="216" t="s">
        <v>102</v>
      </c>
      <c r="L25" s="50" t="s">
        <v>103</v>
      </c>
      <c r="M25" s="82" t="s">
        <v>201</v>
      </c>
      <c r="N25" s="50" t="s">
        <v>103</v>
      </c>
      <c r="O25" s="82"/>
      <c r="P25" s="44"/>
      <c r="Q25" s="82" t="s">
        <v>201</v>
      </c>
      <c r="R25" s="53"/>
      <c r="S25" s="82" t="s">
        <v>201</v>
      </c>
      <c r="T25" s="197">
        <v>1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f>1+B25</f>
        <v>7</v>
      </c>
      <c r="C30" s="233"/>
      <c r="D30" s="213"/>
      <c r="E30" s="203">
        <v>3</v>
      </c>
      <c r="F30" s="203">
        <v>3</v>
      </c>
      <c r="G30" s="204"/>
      <c r="H30" s="203" t="s">
        <v>206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/>
      <c r="P30" s="44" t="s">
        <v>106</v>
      </c>
      <c r="Q30" s="82" t="s">
        <v>201</v>
      </c>
      <c r="R30" s="53"/>
      <c r="S30" s="82" t="s">
        <v>201</v>
      </c>
      <c r="T30" s="197">
        <v>1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 t="s">
        <v>201</v>
      </c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 t="s">
        <v>201</v>
      </c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 t="s">
        <v>201</v>
      </c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/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f>1+B30</f>
        <v>8</v>
      </c>
      <c r="C36" s="233"/>
      <c r="D36" s="213"/>
      <c r="E36" s="203">
        <v>3</v>
      </c>
      <c r="F36" s="203">
        <v>3</v>
      </c>
      <c r="G36" s="204"/>
      <c r="H36" s="203" t="s">
        <v>206</v>
      </c>
      <c r="I36" s="217" t="s">
        <v>115</v>
      </c>
      <c r="J36" s="218"/>
      <c r="K36" s="216" t="s">
        <v>116</v>
      </c>
      <c r="L36" s="50" t="s">
        <v>103</v>
      </c>
      <c r="M36" s="83" t="s">
        <v>201</v>
      </c>
      <c r="N36" s="50" t="s">
        <v>103</v>
      </c>
      <c r="O36" s="83"/>
      <c r="P36" s="44" t="s">
        <v>83</v>
      </c>
      <c r="Q36" s="83" t="s">
        <v>201</v>
      </c>
      <c r="R36" s="53"/>
      <c r="S36" s="83" t="s">
        <v>201</v>
      </c>
      <c r="T36" s="197">
        <v>1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f>1+B36</f>
        <v>9</v>
      </c>
      <c r="C41" s="233"/>
      <c r="D41" s="213"/>
      <c r="E41" s="203">
        <v>3</v>
      </c>
      <c r="F41" s="203">
        <v>3</v>
      </c>
      <c r="G41" s="204"/>
      <c r="H41" s="203" t="s">
        <v>206</v>
      </c>
      <c r="I41" s="217" t="s">
        <v>119</v>
      </c>
      <c r="J41" s="218"/>
      <c r="K41" s="216" t="s">
        <v>120</v>
      </c>
      <c r="L41" s="50" t="s">
        <v>103</v>
      </c>
      <c r="M41" s="83" t="s">
        <v>201</v>
      </c>
      <c r="N41" s="50" t="s">
        <v>103</v>
      </c>
      <c r="O41" s="83"/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1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/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f>1+B41</f>
        <v>10</v>
      </c>
      <c r="C45" s="233"/>
      <c r="D45" s="213"/>
      <c r="E45" s="203">
        <v>3</v>
      </c>
      <c r="F45" s="203">
        <v>3</v>
      </c>
      <c r="G45" s="204"/>
      <c r="H45" s="203" t="s">
        <v>206</v>
      </c>
      <c r="I45" s="217" t="s">
        <v>122</v>
      </c>
      <c r="J45" s="218"/>
      <c r="K45" s="216" t="s">
        <v>123</v>
      </c>
      <c r="L45" s="50" t="s">
        <v>103</v>
      </c>
      <c r="M45" s="83" t="s">
        <v>201</v>
      </c>
      <c r="N45" s="44"/>
      <c r="O45" s="83"/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1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/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f>1+B45</f>
        <v>11</v>
      </c>
      <c r="C49" s="233"/>
      <c r="D49" s="213"/>
      <c r="E49" s="203">
        <v>3</v>
      </c>
      <c r="F49" s="203">
        <v>3</v>
      </c>
      <c r="G49" s="204"/>
      <c r="H49" s="203" t="s">
        <v>206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 t="s">
        <v>201</v>
      </c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4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 t="s">
        <v>201</v>
      </c>
      <c r="T52" s="198"/>
    </row>
    <row r="53" spans="1:20" ht="14.25" customHeight="1">
      <c r="A53" s="34" t="s">
        <v>110</v>
      </c>
      <c r="B53" s="200">
        <f>1+B49</f>
        <v>12</v>
      </c>
      <c r="C53" s="234"/>
      <c r="D53" s="237"/>
      <c r="E53" s="203">
        <v>3</v>
      </c>
      <c r="F53" s="203">
        <v>3</v>
      </c>
      <c r="G53" s="240"/>
      <c r="H53" s="203" t="s">
        <v>206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 t="s">
        <v>201</v>
      </c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/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f>1+B53</f>
        <v>13</v>
      </c>
      <c r="C58" s="234"/>
      <c r="D58" s="237"/>
      <c r="E58" s="223">
        <v>3</v>
      </c>
      <c r="F58" s="223">
        <v>3</v>
      </c>
      <c r="G58" s="240"/>
      <c r="H58" s="223" t="s">
        <v>206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/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3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/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3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3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 t="s">
        <v>201</v>
      </c>
      <c r="T61" s="229"/>
    </row>
    <row r="62" spans="1:20" ht="14.25" customHeight="1">
      <c r="B62" s="200">
        <v>14</v>
      </c>
      <c r="C62" s="234"/>
      <c r="D62" s="237"/>
      <c r="E62" s="203">
        <v>1</v>
      </c>
      <c r="F62" s="203">
        <v>3</v>
      </c>
      <c r="G62" s="240"/>
      <c r="H62" s="203" t="s">
        <v>207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/>
      <c r="P62" s="44" t="s">
        <v>106</v>
      </c>
      <c r="Q62" s="82" t="s">
        <v>201</v>
      </c>
      <c r="R62" s="44" t="s">
        <v>128</v>
      </c>
      <c r="S62" s="82" t="s">
        <v>201</v>
      </c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/>
      <c r="P63" s="44" t="s">
        <v>108</v>
      </c>
      <c r="Q63" s="82" t="s">
        <v>201</v>
      </c>
      <c r="R63" s="44" t="s">
        <v>129</v>
      </c>
      <c r="S63" s="82" t="s">
        <v>201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/>
      <c r="P64" s="44" t="s">
        <v>83</v>
      </c>
      <c r="Q64" s="82" t="s">
        <v>201</v>
      </c>
      <c r="R64" s="44"/>
      <c r="S64" s="82" t="s">
        <v>201</v>
      </c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/>
      <c r="P65" s="44" t="s">
        <v>84</v>
      </c>
      <c r="Q65" s="82" t="s">
        <v>201</v>
      </c>
      <c r="R65" s="44"/>
      <c r="S65" s="82" t="s">
        <v>201</v>
      </c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 t="s">
        <v>201</v>
      </c>
      <c r="N66" s="44"/>
      <c r="O66" s="82"/>
      <c r="P66" s="44"/>
      <c r="Q66" s="82" t="s">
        <v>201</v>
      </c>
      <c r="R66" s="44"/>
      <c r="S66" s="82" t="s">
        <v>201</v>
      </c>
      <c r="T66" s="199"/>
    </row>
    <row r="67" spans="2:20" ht="14.25" customHeight="1">
      <c r="B67" s="200">
        <f>1+B62</f>
        <v>15</v>
      </c>
      <c r="C67" s="234"/>
      <c r="D67" s="237"/>
      <c r="E67" s="203">
        <v>2</v>
      </c>
      <c r="F67" s="203">
        <v>2</v>
      </c>
      <c r="G67" s="240"/>
      <c r="H67" s="203" t="s">
        <v>207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 t="s">
        <v>9</v>
      </c>
      <c r="P67" s="44" t="s">
        <v>91</v>
      </c>
      <c r="Q67" s="83" t="s">
        <v>9</v>
      </c>
      <c r="R67" s="44"/>
      <c r="S67" s="83" t="s">
        <v>201</v>
      </c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 t="s">
        <v>201</v>
      </c>
      <c r="P68" s="44"/>
      <c r="Q68" s="82" t="s">
        <v>201</v>
      </c>
      <c r="R68" s="44"/>
      <c r="S68" s="82" t="s">
        <v>201</v>
      </c>
      <c r="T68" s="199"/>
    </row>
    <row r="69" spans="2:20" ht="14.25" customHeight="1">
      <c r="B69" s="200">
        <f>1+B67</f>
        <v>16</v>
      </c>
      <c r="C69" s="234"/>
      <c r="D69" s="237"/>
      <c r="E69" s="203">
        <v>2</v>
      </c>
      <c r="F69" s="203">
        <v>2</v>
      </c>
      <c r="G69" s="240"/>
      <c r="H69" s="203" t="s">
        <v>207</v>
      </c>
      <c r="I69" s="215" t="s">
        <v>133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 t="s">
        <v>201</v>
      </c>
      <c r="P69" s="44"/>
      <c r="Q69" s="82" t="s">
        <v>201</v>
      </c>
      <c r="R69" s="44"/>
      <c r="S69" s="82" t="s">
        <v>201</v>
      </c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 t="s">
        <v>201</v>
      </c>
      <c r="P70" s="44"/>
      <c r="Q70" s="82" t="s">
        <v>201</v>
      </c>
      <c r="R70" s="44"/>
      <c r="S70" s="82" t="s">
        <v>201</v>
      </c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 t="s">
        <v>9</v>
      </c>
      <c r="N71" s="44" t="s">
        <v>137</v>
      </c>
      <c r="O71" s="83" t="s">
        <v>9</v>
      </c>
      <c r="P71" s="44"/>
      <c r="Q71" s="83" t="s">
        <v>201</v>
      </c>
      <c r="R71" s="44"/>
      <c r="S71" s="83" t="s">
        <v>201</v>
      </c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/>
      <c r="P72" s="44"/>
      <c r="Q72" s="82" t="s">
        <v>201</v>
      </c>
      <c r="R72" s="44"/>
      <c r="S72" s="82" t="s">
        <v>201</v>
      </c>
      <c r="T72" s="199"/>
    </row>
    <row r="73" spans="2:20" ht="14.25" customHeight="1">
      <c r="B73" s="176">
        <f>1+B69</f>
        <v>17</v>
      </c>
      <c r="C73" s="234"/>
      <c r="D73" s="237"/>
      <c r="E73" s="179"/>
      <c r="F73" s="179"/>
      <c r="G73" s="240"/>
      <c r="H73" s="179"/>
      <c r="I73" s="182" t="s">
        <v>138</v>
      </c>
      <c r="J73" s="183"/>
      <c r="K73" s="188" t="s">
        <v>5</v>
      </c>
      <c r="L73" s="2" t="s">
        <v>13</v>
      </c>
      <c r="M73" s="92" t="s">
        <v>9</v>
      </c>
      <c r="N73" s="93"/>
      <c r="O73" s="92" t="s">
        <v>201</v>
      </c>
      <c r="P73" s="93" t="s">
        <v>106</v>
      </c>
      <c r="Q73" s="92" t="s">
        <v>201</v>
      </c>
      <c r="R73" s="93" t="s">
        <v>128</v>
      </c>
      <c r="S73" s="92" t="s">
        <v>201</v>
      </c>
      <c r="T73" s="173"/>
    </row>
    <row r="74" spans="2:20" ht="14.25" customHeight="1">
      <c r="B74" s="177"/>
      <c r="C74" s="234"/>
      <c r="D74" s="237"/>
      <c r="E74" s="180"/>
      <c r="F74" s="180"/>
      <c r="G74" s="240"/>
      <c r="H74" s="180"/>
      <c r="I74" s="184"/>
      <c r="J74" s="185"/>
      <c r="K74" s="189"/>
      <c r="L74" s="93" t="s">
        <v>91</v>
      </c>
      <c r="M74" s="92" t="s">
        <v>9</v>
      </c>
      <c r="N74" s="94"/>
      <c r="O74" s="92" t="s">
        <v>201</v>
      </c>
      <c r="P74" s="93" t="s">
        <v>108</v>
      </c>
      <c r="Q74" s="92" t="s">
        <v>201</v>
      </c>
      <c r="R74" s="93"/>
      <c r="S74" s="92" t="s">
        <v>201</v>
      </c>
      <c r="T74" s="174"/>
    </row>
    <row r="75" spans="2:20" ht="14.25" customHeight="1">
      <c r="B75" s="177"/>
      <c r="C75" s="234"/>
      <c r="D75" s="237"/>
      <c r="E75" s="180"/>
      <c r="F75" s="180"/>
      <c r="G75" s="240"/>
      <c r="H75" s="180"/>
      <c r="I75" s="184"/>
      <c r="J75" s="185"/>
      <c r="K75" s="189"/>
      <c r="L75" s="93"/>
      <c r="M75" s="92" t="s">
        <v>201</v>
      </c>
      <c r="N75" s="93"/>
      <c r="O75" s="92" t="s">
        <v>201</v>
      </c>
      <c r="P75" s="93" t="s">
        <v>83</v>
      </c>
      <c r="Q75" s="92" t="s">
        <v>201</v>
      </c>
      <c r="R75" s="93"/>
      <c r="S75" s="92" t="s">
        <v>201</v>
      </c>
      <c r="T75" s="174"/>
    </row>
    <row r="76" spans="2:20" ht="14.25" customHeight="1">
      <c r="B76" s="177"/>
      <c r="C76" s="234"/>
      <c r="D76" s="237"/>
      <c r="E76" s="180"/>
      <c r="F76" s="180"/>
      <c r="G76" s="240"/>
      <c r="H76" s="180"/>
      <c r="I76" s="184"/>
      <c r="J76" s="185"/>
      <c r="K76" s="189"/>
      <c r="L76" s="93"/>
      <c r="M76" s="92" t="s">
        <v>201</v>
      </c>
      <c r="N76" s="93"/>
      <c r="O76" s="92" t="s">
        <v>201</v>
      </c>
      <c r="P76" s="93" t="s">
        <v>84</v>
      </c>
      <c r="Q76" s="92" t="s">
        <v>201</v>
      </c>
      <c r="R76" s="93"/>
      <c r="S76" s="92" t="s">
        <v>201</v>
      </c>
      <c r="T76" s="174"/>
    </row>
    <row r="77" spans="2:20" ht="14.25" customHeight="1">
      <c r="B77" s="177"/>
      <c r="C77" s="234"/>
      <c r="D77" s="237"/>
      <c r="E77" s="180"/>
      <c r="F77" s="180"/>
      <c r="G77" s="240"/>
      <c r="H77" s="180"/>
      <c r="I77" s="184"/>
      <c r="J77" s="185"/>
      <c r="K77" s="189"/>
      <c r="L77" s="93"/>
      <c r="M77" s="92" t="s">
        <v>201</v>
      </c>
      <c r="N77" s="93"/>
      <c r="O77" s="92" t="s">
        <v>201</v>
      </c>
      <c r="P77" s="93" t="s">
        <v>90</v>
      </c>
      <c r="Q77" s="92" t="s">
        <v>9</v>
      </c>
      <c r="R77" s="93"/>
      <c r="S77" s="92" t="s">
        <v>201</v>
      </c>
      <c r="T77" s="174"/>
    </row>
    <row r="78" spans="2:20" ht="14.25" customHeight="1">
      <c r="B78" s="177"/>
      <c r="C78" s="234"/>
      <c r="D78" s="237"/>
      <c r="E78" s="180"/>
      <c r="F78" s="180"/>
      <c r="G78" s="240"/>
      <c r="H78" s="180"/>
      <c r="I78" s="184"/>
      <c r="J78" s="185"/>
      <c r="K78" s="189"/>
      <c r="L78" s="93"/>
      <c r="M78" s="92" t="s">
        <v>201</v>
      </c>
      <c r="N78" s="93"/>
      <c r="O78" s="92" t="s">
        <v>201</v>
      </c>
      <c r="P78" s="95" t="s">
        <v>173</v>
      </c>
      <c r="Q78" s="92" t="s">
        <v>9</v>
      </c>
      <c r="R78" s="93"/>
      <c r="S78" s="92" t="s">
        <v>201</v>
      </c>
      <c r="T78" s="174"/>
    </row>
    <row r="79" spans="2:20" ht="14.25" customHeight="1">
      <c r="B79" s="192"/>
      <c r="C79" s="234"/>
      <c r="D79" s="237"/>
      <c r="E79" s="193"/>
      <c r="F79" s="193"/>
      <c r="G79" s="240"/>
      <c r="H79" s="193"/>
      <c r="I79" s="194"/>
      <c r="J79" s="195"/>
      <c r="K79" s="196"/>
      <c r="L79" s="93"/>
      <c r="M79" s="92" t="s">
        <v>201</v>
      </c>
      <c r="N79" s="93"/>
      <c r="O79" s="92" t="s">
        <v>201</v>
      </c>
      <c r="P79" s="93"/>
      <c r="Q79" s="92" t="s">
        <v>201</v>
      </c>
      <c r="R79" s="93"/>
      <c r="S79" s="92" t="s">
        <v>201</v>
      </c>
      <c r="T79" s="191"/>
    </row>
    <row r="80" spans="2:20" ht="14.25" customHeight="1">
      <c r="B80" s="176">
        <f t="shared" ref="B80" si="0">1+B73</f>
        <v>18</v>
      </c>
      <c r="C80" s="234"/>
      <c r="D80" s="237"/>
      <c r="E80" s="179"/>
      <c r="F80" s="179"/>
      <c r="G80" s="240"/>
      <c r="H80" s="179"/>
      <c r="I80" s="182" t="s">
        <v>139</v>
      </c>
      <c r="J80" s="183"/>
      <c r="K80" s="188" t="s">
        <v>4</v>
      </c>
      <c r="L80" s="93" t="s">
        <v>82</v>
      </c>
      <c r="M80" s="92" t="s">
        <v>201</v>
      </c>
      <c r="N80" s="93"/>
      <c r="O80" s="92" t="s">
        <v>201</v>
      </c>
      <c r="P80" s="93" t="s">
        <v>106</v>
      </c>
      <c r="Q80" s="92" t="s">
        <v>201</v>
      </c>
      <c r="R80" s="93" t="s">
        <v>128</v>
      </c>
      <c r="S80" s="92" t="s">
        <v>201</v>
      </c>
      <c r="T80" s="173"/>
    </row>
    <row r="81" spans="2:20" ht="14.25" customHeight="1">
      <c r="B81" s="177"/>
      <c r="C81" s="234"/>
      <c r="D81" s="237"/>
      <c r="E81" s="180"/>
      <c r="F81" s="180"/>
      <c r="G81" s="240"/>
      <c r="H81" s="180"/>
      <c r="I81" s="184"/>
      <c r="J81" s="185"/>
      <c r="K81" s="189"/>
      <c r="L81" s="93" t="s">
        <v>178</v>
      </c>
      <c r="M81" s="92" t="s">
        <v>201</v>
      </c>
      <c r="N81" s="94"/>
      <c r="O81" s="92" t="s">
        <v>201</v>
      </c>
      <c r="P81" s="93" t="s">
        <v>108</v>
      </c>
      <c r="Q81" s="92" t="s">
        <v>201</v>
      </c>
      <c r="R81" s="93"/>
      <c r="S81" s="92" t="s">
        <v>201</v>
      </c>
      <c r="T81" s="174"/>
    </row>
    <row r="82" spans="2:20" ht="14.25" customHeight="1">
      <c r="B82" s="177"/>
      <c r="C82" s="234"/>
      <c r="D82" s="237"/>
      <c r="E82" s="180"/>
      <c r="F82" s="180"/>
      <c r="G82" s="240"/>
      <c r="H82" s="180"/>
      <c r="I82" s="184"/>
      <c r="J82" s="185"/>
      <c r="K82" s="189"/>
      <c r="L82" s="93" t="s">
        <v>141</v>
      </c>
      <c r="M82" s="92" t="s">
        <v>201</v>
      </c>
      <c r="N82" s="93"/>
      <c r="O82" s="92" t="s">
        <v>201</v>
      </c>
      <c r="P82" s="93" t="s">
        <v>83</v>
      </c>
      <c r="Q82" s="92" t="s">
        <v>201</v>
      </c>
      <c r="R82" s="93"/>
      <c r="S82" s="92" t="s">
        <v>201</v>
      </c>
      <c r="T82" s="174"/>
    </row>
    <row r="83" spans="2:20" ht="14.25" customHeight="1">
      <c r="B83" s="177"/>
      <c r="C83" s="234"/>
      <c r="D83" s="237"/>
      <c r="E83" s="180"/>
      <c r="F83" s="180"/>
      <c r="G83" s="240"/>
      <c r="H83" s="180"/>
      <c r="I83" s="184"/>
      <c r="J83" s="185"/>
      <c r="K83" s="189"/>
      <c r="L83" s="93"/>
      <c r="M83" s="92"/>
      <c r="N83" s="93"/>
      <c r="O83" s="92" t="s">
        <v>201</v>
      </c>
      <c r="P83" s="93" t="s">
        <v>84</v>
      </c>
      <c r="Q83" s="92" t="s">
        <v>201</v>
      </c>
      <c r="R83" s="93"/>
      <c r="S83" s="92" t="s">
        <v>201</v>
      </c>
      <c r="T83" s="174"/>
    </row>
    <row r="84" spans="2:20" ht="14.25" customHeight="1">
      <c r="B84" s="192"/>
      <c r="C84" s="234"/>
      <c r="D84" s="237"/>
      <c r="E84" s="193"/>
      <c r="F84" s="193"/>
      <c r="G84" s="240"/>
      <c r="H84" s="193"/>
      <c r="I84" s="194"/>
      <c r="J84" s="195"/>
      <c r="K84" s="196"/>
      <c r="L84" s="93"/>
      <c r="M84" s="92"/>
      <c r="N84" s="93"/>
      <c r="O84" s="92" t="s">
        <v>201</v>
      </c>
      <c r="P84" s="93"/>
      <c r="Q84" s="92" t="s">
        <v>201</v>
      </c>
      <c r="R84" s="93"/>
      <c r="S84" s="92" t="s">
        <v>201</v>
      </c>
      <c r="T84" s="191"/>
    </row>
    <row r="85" spans="2:20" ht="14.25" customHeight="1">
      <c r="B85" s="176">
        <f t="shared" ref="B85" si="1">1+B80</f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 t="s">
        <v>201</v>
      </c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3"/>
      <c r="O86" s="92" t="s">
        <v>201</v>
      </c>
      <c r="P86" s="93" t="s">
        <v>108</v>
      </c>
      <c r="Q86" s="92" t="s">
        <v>201</v>
      </c>
      <c r="R86" s="93"/>
      <c r="S86" s="92" t="s">
        <v>201</v>
      </c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176">
        <f t="shared" ref="B90" si="2">1+B85</f>
        <v>20</v>
      </c>
      <c r="C90" s="234"/>
      <c r="D90" s="237"/>
      <c r="E90" s="179"/>
      <c r="F90" s="179"/>
      <c r="G90" s="240"/>
      <c r="H90" s="179"/>
      <c r="I90" s="182" t="s">
        <v>145</v>
      </c>
      <c r="J90" s="183"/>
      <c r="K90" s="188" t="s">
        <v>2</v>
      </c>
      <c r="L90" s="93" t="s">
        <v>117</v>
      </c>
      <c r="M90" s="92"/>
      <c r="N90" s="93"/>
      <c r="O90" s="92" t="s">
        <v>201</v>
      </c>
      <c r="P90" s="93"/>
      <c r="Q90" s="92" t="s">
        <v>201</v>
      </c>
      <c r="R90" s="93"/>
      <c r="S90" s="92" t="s">
        <v>201</v>
      </c>
      <c r="T90" s="173"/>
    </row>
    <row r="91" spans="2:20" ht="14.25" customHeight="1">
      <c r="B91" s="177"/>
      <c r="C91" s="234"/>
      <c r="D91" s="237"/>
      <c r="E91" s="180"/>
      <c r="F91" s="180"/>
      <c r="G91" s="240"/>
      <c r="H91" s="180"/>
      <c r="I91" s="184"/>
      <c r="J91" s="185"/>
      <c r="K91" s="189"/>
      <c r="L91" s="93" t="s">
        <v>182</v>
      </c>
      <c r="M91" s="92"/>
      <c r="N91" s="94"/>
      <c r="O91" s="92" t="s">
        <v>201</v>
      </c>
      <c r="P91" s="93"/>
      <c r="Q91" s="92" t="s">
        <v>201</v>
      </c>
      <c r="R91" s="93"/>
      <c r="S91" s="92" t="s">
        <v>201</v>
      </c>
      <c r="T91" s="174"/>
    </row>
    <row r="92" spans="2:20" ht="14.25" customHeight="1">
      <c r="B92" s="177"/>
      <c r="C92" s="234"/>
      <c r="D92" s="237"/>
      <c r="E92" s="180"/>
      <c r="F92" s="180"/>
      <c r="G92" s="240"/>
      <c r="H92" s="180"/>
      <c r="I92" s="184"/>
      <c r="J92" s="185"/>
      <c r="K92" s="189"/>
      <c r="L92" s="93" t="s">
        <v>147</v>
      </c>
      <c r="M92" s="92"/>
      <c r="N92" s="93"/>
      <c r="O92" s="92" t="s">
        <v>201</v>
      </c>
      <c r="P92" s="93"/>
      <c r="Q92" s="92" t="s">
        <v>201</v>
      </c>
      <c r="R92" s="93"/>
      <c r="S92" s="92" t="s">
        <v>201</v>
      </c>
      <c r="T92" s="174"/>
    </row>
    <row r="93" spans="2:20" ht="14.25" customHeight="1">
      <c r="B93" s="177"/>
      <c r="C93" s="234"/>
      <c r="D93" s="237"/>
      <c r="E93" s="180"/>
      <c r="F93" s="180"/>
      <c r="G93" s="240"/>
      <c r="H93" s="180"/>
      <c r="I93" s="184"/>
      <c r="J93" s="185"/>
      <c r="K93" s="189"/>
      <c r="L93" s="96" t="s">
        <v>169</v>
      </c>
      <c r="M93" s="92"/>
      <c r="N93" s="93"/>
      <c r="O93" s="92" t="s">
        <v>201</v>
      </c>
      <c r="P93" s="93"/>
      <c r="Q93" s="92" t="s">
        <v>201</v>
      </c>
      <c r="R93" s="93"/>
      <c r="S93" s="92" t="s">
        <v>201</v>
      </c>
      <c r="T93" s="174"/>
    </row>
    <row r="94" spans="2:20" ht="14.25" customHeight="1">
      <c r="B94" s="192"/>
      <c r="C94" s="234"/>
      <c r="D94" s="237"/>
      <c r="E94" s="193"/>
      <c r="F94" s="193"/>
      <c r="G94" s="240"/>
      <c r="H94" s="193"/>
      <c r="I94" s="194"/>
      <c r="J94" s="195"/>
      <c r="K94" s="196"/>
      <c r="L94" s="93"/>
      <c r="M94" s="92"/>
      <c r="N94" s="93"/>
      <c r="O94" s="92" t="s">
        <v>201</v>
      </c>
      <c r="P94" s="93"/>
      <c r="Q94" s="92" t="s">
        <v>201</v>
      </c>
      <c r="R94" s="93"/>
      <c r="S94" s="92" t="s">
        <v>201</v>
      </c>
      <c r="T94" s="191"/>
    </row>
    <row r="95" spans="2:20" ht="14.25" customHeight="1">
      <c r="B95" s="176">
        <f t="shared" ref="B95:B100" si="3">1+B90</f>
        <v>21</v>
      </c>
      <c r="C95" s="234"/>
      <c r="D95" s="237"/>
      <c r="E95" s="179"/>
      <c r="F95" s="179"/>
      <c r="G95" s="240"/>
      <c r="H95" s="179"/>
      <c r="I95" s="182" t="s">
        <v>148</v>
      </c>
      <c r="J95" s="183"/>
      <c r="K95" s="188" t="s">
        <v>1</v>
      </c>
      <c r="L95" s="93" t="s">
        <v>117</v>
      </c>
      <c r="M95" s="92"/>
      <c r="N95" s="93"/>
      <c r="O95" s="92" t="s">
        <v>201</v>
      </c>
      <c r="P95" s="93" t="s">
        <v>83</v>
      </c>
      <c r="Q95" s="92" t="s">
        <v>201</v>
      </c>
      <c r="R95" s="93"/>
      <c r="S95" s="92" t="s">
        <v>201</v>
      </c>
      <c r="T95" s="173"/>
    </row>
    <row r="96" spans="2:20" ht="14.25" customHeight="1">
      <c r="B96" s="177"/>
      <c r="C96" s="234"/>
      <c r="D96" s="237"/>
      <c r="E96" s="180"/>
      <c r="F96" s="180"/>
      <c r="G96" s="240"/>
      <c r="H96" s="180"/>
      <c r="I96" s="184"/>
      <c r="J96" s="185"/>
      <c r="K96" s="189"/>
      <c r="L96" s="93" t="s">
        <v>182</v>
      </c>
      <c r="M96" s="92"/>
      <c r="N96" s="93"/>
      <c r="O96" s="92" t="s">
        <v>201</v>
      </c>
      <c r="P96" s="93" t="s">
        <v>84</v>
      </c>
      <c r="Q96" s="92" t="s">
        <v>201</v>
      </c>
      <c r="R96" s="93"/>
      <c r="S96" s="92" t="s">
        <v>201</v>
      </c>
      <c r="T96" s="174"/>
    </row>
    <row r="97" spans="2:20" ht="14.25" customHeight="1">
      <c r="B97" s="177"/>
      <c r="C97" s="234"/>
      <c r="D97" s="237"/>
      <c r="E97" s="180"/>
      <c r="F97" s="180"/>
      <c r="G97" s="240"/>
      <c r="H97" s="180"/>
      <c r="I97" s="184"/>
      <c r="J97" s="185"/>
      <c r="K97" s="189"/>
      <c r="L97" s="93" t="s">
        <v>147</v>
      </c>
      <c r="M97" s="92"/>
      <c r="N97" s="93"/>
      <c r="O97" s="92" t="s">
        <v>201</v>
      </c>
      <c r="P97" s="93"/>
      <c r="Q97" s="92" t="s">
        <v>201</v>
      </c>
      <c r="R97" s="93"/>
      <c r="S97" s="92" t="s">
        <v>201</v>
      </c>
      <c r="T97" s="174"/>
    </row>
    <row r="98" spans="2:20" ht="14.25" customHeight="1">
      <c r="B98" s="177"/>
      <c r="C98" s="234"/>
      <c r="D98" s="237"/>
      <c r="E98" s="180"/>
      <c r="F98" s="180"/>
      <c r="G98" s="240"/>
      <c r="H98" s="180"/>
      <c r="I98" s="184"/>
      <c r="J98" s="185"/>
      <c r="K98" s="189"/>
      <c r="L98" s="96" t="s">
        <v>169</v>
      </c>
      <c r="M98" s="92"/>
      <c r="N98" s="93"/>
      <c r="O98" s="92" t="s">
        <v>201</v>
      </c>
      <c r="P98" s="93"/>
      <c r="Q98" s="92" t="s">
        <v>201</v>
      </c>
      <c r="R98" s="93"/>
      <c r="S98" s="92" t="s">
        <v>201</v>
      </c>
      <c r="T98" s="174"/>
    </row>
    <row r="99" spans="2:20" ht="14.25" customHeight="1">
      <c r="B99" s="192"/>
      <c r="C99" s="234"/>
      <c r="D99" s="237"/>
      <c r="E99" s="193"/>
      <c r="F99" s="193"/>
      <c r="G99" s="240"/>
      <c r="H99" s="193"/>
      <c r="I99" s="194"/>
      <c r="J99" s="195"/>
      <c r="K99" s="196"/>
      <c r="L99" s="93"/>
      <c r="M99" s="92"/>
      <c r="N99" s="93"/>
      <c r="O99" s="92" t="s">
        <v>201</v>
      </c>
      <c r="P99" s="93"/>
      <c r="Q99" s="92" t="s">
        <v>201</v>
      </c>
      <c r="R99" s="93"/>
      <c r="S99" s="92" t="s">
        <v>201</v>
      </c>
      <c r="T99" s="191"/>
    </row>
    <row r="100" spans="2:20" ht="14.25" customHeight="1">
      <c r="B100" s="176">
        <f t="shared" si="3"/>
        <v>22</v>
      </c>
      <c r="C100" s="234"/>
      <c r="D100" s="237"/>
      <c r="E100" s="179"/>
      <c r="F100" s="179"/>
      <c r="G100" s="240"/>
      <c r="H100" s="179"/>
      <c r="I100" s="182" t="s">
        <v>150</v>
      </c>
      <c r="J100" s="183"/>
      <c r="K100" s="188" t="s">
        <v>0</v>
      </c>
      <c r="L100" s="93" t="s">
        <v>152</v>
      </c>
      <c r="M100" s="92"/>
      <c r="N100" s="93"/>
      <c r="O100" s="92" t="s">
        <v>201</v>
      </c>
      <c r="P100" s="93" t="s">
        <v>152</v>
      </c>
      <c r="Q100" s="92" t="s">
        <v>201</v>
      </c>
      <c r="R100" s="93"/>
      <c r="S100" s="92" t="s">
        <v>201</v>
      </c>
      <c r="T100" s="173"/>
    </row>
    <row r="101" spans="2:20" ht="14.25" customHeight="1">
      <c r="B101" s="177"/>
      <c r="C101" s="234"/>
      <c r="D101" s="237"/>
      <c r="E101" s="180"/>
      <c r="F101" s="180"/>
      <c r="G101" s="240"/>
      <c r="H101" s="180"/>
      <c r="I101" s="184"/>
      <c r="J101" s="185"/>
      <c r="K101" s="189"/>
      <c r="L101" s="96" t="s">
        <v>169</v>
      </c>
      <c r="M101" s="92"/>
      <c r="N101" s="93"/>
      <c r="O101" s="92" t="s">
        <v>201</v>
      </c>
      <c r="P101" s="93" t="s">
        <v>83</v>
      </c>
      <c r="Q101" s="92" t="s">
        <v>201</v>
      </c>
      <c r="R101" s="93"/>
      <c r="S101" s="92" t="s">
        <v>201</v>
      </c>
      <c r="T101" s="174"/>
    </row>
    <row r="102" spans="2:20" ht="14.25" customHeight="1">
      <c r="B102" s="177"/>
      <c r="C102" s="234"/>
      <c r="D102" s="237"/>
      <c r="E102" s="180"/>
      <c r="F102" s="180"/>
      <c r="G102" s="240"/>
      <c r="H102" s="180"/>
      <c r="I102" s="184"/>
      <c r="J102" s="185"/>
      <c r="K102" s="189"/>
      <c r="L102" s="93"/>
      <c r="M102" s="92" t="s">
        <v>201</v>
      </c>
      <c r="N102" s="93"/>
      <c r="O102" s="92" t="s">
        <v>201</v>
      </c>
      <c r="P102" s="93" t="s">
        <v>84</v>
      </c>
      <c r="Q102" s="92" t="s">
        <v>201</v>
      </c>
      <c r="R102" s="93"/>
      <c r="S102" s="92" t="s">
        <v>201</v>
      </c>
      <c r="T102" s="174"/>
    </row>
    <row r="103" spans="2:20" ht="14.25" customHeight="1" thickBot="1">
      <c r="B103" s="178"/>
      <c r="C103" s="235"/>
      <c r="D103" s="238"/>
      <c r="E103" s="181"/>
      <c r="F103" s="181"/>
      <c r="G103" s="241"/>
      <c r="H103" s="181"/>
      <c r="I103" s="186"/>
      <c r="J103" s="187"/>
      <c r="K103" s="190"/>
      <c r="L103" s="97"/>
      <c r="M103" s="98" t="s">
        <v>201</v>
      </c>
      <c r="N103" s="97"/>
      <c r="O103" s="98" t="s">
        <v>201</v>
      </c>
      <c r="P103" s="97"/>
      <c r="Q103" s="98" t="s">
        <v>201</v>
      </c>
      <c r="R103" s="97"/>
      <c r="S103" s="98" t="s">
        <v>201</v>
      </c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M7:M103 S7:S103 O7:O103 Q7:Q103" xr:uid="{C783B33B-2384-41CD-A2CC-A1A7C47D8DA1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1AB76-358E-4C17-BB83-BF33D7FC07B2}">
  <sheetPr codeName="Sheet13">
    <pageSetUpPr fitToPage="1"/>
  </sheetPr>
  <dimension ref="A1:T117"/>
  <sheetViews>
    <sheetView showGridLines="0" topLeftCell="F45" zoomScaleNormal="10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232" t="s">
        <v>193</v>
      </c>
      <c r="D7" s="236" t="s">
        <v>195</v>
      </c>
      <c r="E7" s="239">
        <v>2</v>
      </c>
      <c r="F7" s="239">
        <v>2</v>
      </c>
      <c r="G7" s="239">
        <v>3</v>
      </c>
      <c r="H7" s="239" t="s">
        <v>207</v>
      </c>
      <c r="I7" s="242" t="s">
        <v>80</v>
      </c>
      <c r="J7" s="243"/>
      <c r="K7" s="244" t="s">
        <v>81</v>
      </c>
      <c r="L7" s="42" t="s">
        <v>82</v>
      </c>
      <c r="M7" s="80" t="s">
        <v>201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46"/>
      <c r="M12" s="81" t="s">
        <v>201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f>1+B7</f>
        <v>2</v>
      </c>
      <c r="C13" s="233"/>
      <c r="D13" s="213"/>
      <c r="E13" s="203">
        <v>1</v>
      </c>
      <c r="F13" s="203">
        <v>1</v>
      </c>
      <c r="G13" s="204"/>
      <c r="H13" s="203" t="s">
        <v>204</v>
      </c>
      <c r="I13" s="217" t="s">
        <v>87</v>
      </c>
      <c r="J13" s="218"/>
      <c r="K13" s="212" t="s">
        <v>185</v>
      </c>
      <c r="L13" s="1" t="s">
        <v>13</v>
      </c>
      <c r="M13" s="82" t="s">
        <v>9</v>
      </c>
      <c r="N13" s="49"/>
      <c r="O13" s="82" t="s">
        <v>201</v>
      </c>
      <c r="P13" s="44" t="s">
        <v>90</v>
      </c>
      <c r="Q13" s="82" t="s">
        <v>9</v>
      </c>
      <c r="R13" s="49"/>
      <c r="S13" s="82" t="s">
        <v>201</v>
      </c>
      <c r="T13" s="197">
        <v>3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44" t="s">
        <v>92</v>
      </c>
      <c r="Q14" s="82" t="s">
        <v>9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f>1+B13</f>
        <v>3</v>
      </c>
      <c r="C16" s="233"/>
      <c r="D16" s="213"/>
      <c r="E16" s="203">
        <v>2</v>
      </c>
      <c r="F16" s="203">
        <v>2</v>
      </c>
      <c r="G16" s="204"/>
      <c r="H16" s="203" t="s">
        <v>207</v>
      </c>
      <c r="I16" s="217" t="s">
        <v>93</v>
      </c>
      <c r="J16" s="218"/>
      <c r="K16" s="216" t="s">
        <v>94</v>
      </c>
      <c r="L16" s="1" t="s">
        <v>14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44"/>
      <c r="M17" s="82" t="s">
        <v>201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f>1+B16</f>
        <v>4</v>
      </c>
      <c r="C18" s="233"/>
      <c r="D18" s="213"/>
      <c r="E18" s="203">
        <v>2</v>
      </c>
      <c r="F18" s="203">
        <v>3</v>
      </c>
      <c r="G18" s="204"/>
      <c r="H18" s="203" t="s">
        <v>206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1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 t="s">
        <v>201</v>
      </c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82" t="s">
        <v>201</v>
      </c>
      <c r="N20" s="44"/>
      <c r="O20" s="82" t="s">
        <v>201</v>
      </c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f>1+B18</f>
        <v>5</v>
      </c>
      <c r="C21" s="233"/>
      <c r="D21" s="213"/>
      <c r="E21" s="203">
        <v>2</v>
      </c>
      <c r="F21" s="203">
        <v>3</v>
      </c>
      <c r="G21" s="204"/>
      <c r="H21" s="203" t="s">
        <v>206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 t="s">
        <v>201</v>
      </c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 t="s">
        <v>201</v>
      </c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 t="s">
        <v>201</v>
      </c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f>1+B21</f>
        <v>6</v>
      </c>
      <c r="C25" s="233"/>
      <c r="D25" s="213"/>
      <c r="E25" s="203">
        <v>3</v>
      </c>
      <c r="F25" s="203">
        <v>2</v>
      </c>
      <c r="G25" s="204"/>
      <c r="H25" s="203" t="s">
        <v>206</v>
      </c>
      <c r="I25" s="217" t="s">
        <v>101</v>
      </c>
      <c r="J25" s="218"/>
      <c r="K25" s="216" t="s">
        <v>102</v>
      </c>
      <c r="L25" s="50" t="s">
        <v>103</v>
      </c>
      <c r="M25" s="82" t="s">
        <v>9</v>
      </c>
      <c r="N25" s="50" t="s">
        <v>103</v>
      </c>
      <c r="O25" s="82" t="s">
        <v>9</v>
      </c>
      <c r="P25" s="44"/>
      <c r="Q25" s="82" t="s">
        <v>201</v>
      </c>
      <c r="R25" s="53"/>
      <c r="S25" s="82" t="s">
        <v>201</v>
      </c>
      <c r="T25" s="197">
        <v>2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9</v>
      </c>
      <c r="N27" s="50" t="s">
        <v>107</v>
      </c>
      <c r="O27" s="82" t="s">
        <v>9</v>
      </c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f>1+B25</f>
        <v>7</v>
      </c>
      <c r="C30" s="233"/>
      <c r="D30" s="213"/>
      <c r="E30" s="203">
        <v>3</v>
      </c>
      <c r="F30" s="203">
        <v>2</v>
      </c>
      <c r="G30" s="204"/>
      <c r="H30" s="203" t="s">
        <v>206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 t="s">
        <v>201</v>
      </c>
      <c r="P30" s="44" t="s">
        <v>106</v>
      </c>
      <c r="Q30" s="82" t="s">
        <v>201</v>
      </c>
      <c r="R30" s="53"/>
      <c r="S30" s="82" t="s">
        <v>201</v>
      </c>
      <c r="T30" s="197">
        <v>2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9</v>
      </c>
      <c r="N31" s="55"/>
      <c r="O31" s="82" t="s">
        <v>201</v>
      </c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 t="s">
        <v>201</v>
      </c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 t="s">
        <v>201</v>
      </c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f>1+B30</f>
        <v>8</v>
      </c>
      <c r="C36" s="233"/>
      <c r="D36" s="213"/>
      <c r="E36" s="203">
        <v>3</v>
      </c>
      <c r="F36" s="203">
        <v>2</v>
      </c>
      <c r="G36" s="204"/>
      <c r="H36" s="203" t="s">
        <v>206</v>
      </c>
      <c r="I36" s="217" t="s">
        <v>115</v>
      </c>
      <c r="J36" s="218"/>
      <c r="K36" s="216" t="s">
        <v>116</v>
      </c>
      <c r="L36" s="50" t="s">
        <v>103</v>
      </c>
      <c r="M36" s="83" t="s">
        <v>9</v>
      </c>
      <c r="N36" s="50" t="s">
        <v>103</v>
      </c>
      <c r="O36" s="83" t="s">
        <v>9</v>
      </c>
      <c r="P36" s="44" t="s">
        <v>83</v>
      </c>
      <c r="Q36" s="83" t="s">
        <v>201</v>
      </c>
      <c r="R36" s="53"/>
      <c r="S36" s="83" t="s">
        <v>201</v>
      </c>
      <c r="T36" s="197">
        <v>2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f>1+B36</f>
        <v>9</v>
      </c>
      <c r="C41" s="233"/>
      <c r="D41" s="213"/>
      <c r="E41" s="203">
        <v>3</v>
      </c>
      <c r="F41" s="203">
        <v>2</v>
      </c>
      <c r="G41" s="204"/>
      <c r="H41" s="203" t="s">
        <v>206</v>
      </c>
      <c r="I41" s="217" t="s">
        <v>119</v>
      </c>
      <c r="J41" s="218"/>
      <c r="K41" s="216" t="s">
        <v>120</v>
      </c>
      <c r="L41" s="50" t="s">
        <v>103</v>
      </c>
      <c r="M41" s="83" t="s">
        <v>9</v>
      </c>
      <c r="N41" s="50" t="s">
        <v>103</v>
      </c>
      <c r="O41" s="83" t="s">
        <v>9</v>
      </c>
      <c r="P41" s="44" t="s">
        <v>106</v>
      </c>
      <c r="Q41" s="83" t="s">
        <v>201</v>
      </c>
      <c r="R41" s="53" t="s">
        <v>121</v>
      </c>
      <c r="S41" s="83" t="s">
        <v>9</v>
      </c>
      <c r="T41" s="197">
        <v>2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/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f>1+B41</f>
        <v>10</v>
      </c>
      <c r="C45" s="233"/>
      <c r="D45" s="213"/>
      <c r="E45" s="203">
        <v>3</v>
      </c>
      <c r="F45" s="203">
        <v>2</v>
      </c>
      <c r="G45" s="204"/>
      <c r="H45" s="203" t="s">
        <v>206</v>
      </c>
      <c r="I45" s="217" t="s">
        <v>122</v>
      </c>
      <c r="J45" s="218"/>
      <c r="K45" s="216" t="s">
        <v>123</v>
      </c>
      <c r="L45" s="50" t="s">
        <v>103</v>
      </c>
      <c r="M45" s="83" t="s">
        <v>9</v>
      </c>
      <c r="N45" s="44"/>
      <c r="O45" s="83" t="s">
        <v>201</v>
      </c>
      <c r="P45" s="44" t="s">
        <v>106</v>
      </c>
      <c r="Q45" s="83" t="s">
        <v>201</v>
      </c>
      <c r="R45" s="53" t="s">
        <v>121</v>
      </c>
      <c r="S45" s="83" t="s">
        <v>9</v>
      </c>
      <c r="T45" s="197">
        <v>2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 t="s">
        <v>201</v>
      </c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 t="s">
        <v>201</v>
      </c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f>1+B45</f>
        <v>11</v>
      </c>
      <c r="C49" s="233"/>
      <c r="D49" s="213"/>
      <c r="E49" s="203">
        <v>3</v>
      </c>
      <c r="F49" s="203">
        <v>3</v>
      </c>
      <c r="G49" s="204"/>
      <c r="H49" s="203" t="s">
        <v>206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 t="s">
        <v>201</v>
      </c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4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 t="s">
        <v>201</v>
      </c>
      <c r="T52" s="198"/>
    </row>
    <row r="53" spans="1:20" ht="14.25" customHeight="1">
      <c r="A53" s="34" t="s">
        <v>110</v>
      </c>
      <c r="B53" s="200">
        <f>1+B49</f>
        <v>12</v>
      </c>
      <c r="C53" s="234"/>
      <c r="D53" s="237"/>
      <c r="E53" s="203">
        <v>3</v>
      </c>
      <c r="F53" s="203">
        <v>3</v>
      </c>
      <c r="G53" s="240"/>
      <c r="H53" s="203" t="s">
        <v>206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/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/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f>1+B53</f>
        <v>13</v>
      </c>
      <c r="C58" s="234"/>
      <c r="D58" s="237"/>
      <c r="E58" s="223">
        <v>3</v>
      </c>
      <c r="F58" s="223">
        <v>3</v>
      </c>
      <c r="G58" s="240"/>
      <c r="H58" s="223" t="s">
        <v>206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/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3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/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3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3"/>
      <c r="I61" s="227"/>
      <c r="J61" s="227"/>
      <c r="K61" s="228"/>
      <c r="L61" s="59"/>
      <c r="M61" s="82" t="s">
        <v>201</v>
      </c>
      <c r="N61" s="59"/>
      <c r="O61" s="82" t="s">
        <v>201</v>
      </c>
      <c r="P61" s="59"/>
      <c r="Q61" s="82" t="s">
        <v>201</v>
      </c>
      <c r="R61" s="59"/>
      <c r="S61" s="82"/>
      <c r="T61" s="229"/>
    </row>
    <row r="62" spans="1:20" ht="14.25" customHeight="1">
      <c r="B62" s="200">
        <v>14</v>
      </c>
      <c r="C62" s="234"/>
      <c r="D62" s="237"/>
      <c r="E62" s="203">
        <v>1</v>
      </c>
      <c r="F62" s="203">
        <v>3</v>
      </c>
      <c r="G62" s="240"/>
      <c r="H62" s="203" t="s">
        <v>207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/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/>
      <c r="P63" s="44" t="s">
        <v>108</v>
      </c>
      <c r="Q63" s="82" t="s">
        <v>201</v>
      </c>
      <c r="R63" s="44" t="s">
        <v>129</v>
      </c>
      <c r="S63" s="82" t="s">
        <v>201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/>
      <c r="P64" s="44" t="s">
        <v>83</v>
      </c>
      <c r="Q64" s="82" t="s">
        <v>201</v>
      </c>
      <c r="R64" s="44"/>
      <c r="S64" s="82" t="s">
        <v>201</v>
      </c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/>
      <c r="P65" s="44" t="s">
        <v>84</v>
      </c>
      <c r="Q65" s="82" t="s">
        <v>201</v>
      </c>
      <c r="R65" s="44"/>
      <c r="S65" s="82" t="s">
        <v>201</v>
      </c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 t="s">
        <v>201</v>
      </c>
      <c r="N66" s="44"/>
      <c r="O66" s="82"/>
      <c r="P66" s="44"/>
      <c r="Q66" s="82" t="s">
        <v>201</v>
      </c>
      <c r="R66" s="44"/>
      <c r="S66" s="82" t="s">
        <v>201</v>
      </c>
      <c r="T66" s="199"/>
    </row>
    <row r="67" spans="2:20" ht="14.25" customHeight="1">
      <c r="B67" s="200">
        <f>1+B62</f>
        <v>15</v>
      </c>
      <c r="C67" s="234"/>
      <c r="D67" s="237"/>
      <c r="E67" s="203">
        <v>1</v>
      </c>
      <c r="F67" s="203">
        <v>2</v>
      </c>
      <c r="G67" s="240"/>
      <c r="H67" s="203" t="s">
        <v>204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/>
      <c r="P67" s="44" t="s">
        <v>91</v>
      </c>
      <c r="Q67" s="83"/>
      <c r="R67" s="44"/>
      <c r="S67" s="83" t="s">
        <v>201</v>
      </c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 t="s">
        <v>201</v>
      </c>
      <c r="T68" s="199"/>
    </row>
    <row r="69" spans="2:20" ht="14.25" customHeight="1">
      <c r="B69" s="200">
        <f>1+B67</f>
        <v>16</v>
      </c>
      <c r="C69" s="234"/>
      <c r="D69" s="237"/>
      <c r="E69" s="203">
        <v>1</v>
      </c>
      <c r="F69" s="203">
        <v>2</v>
      </c>
      <c r="G69" s="240"/>
      <c r="H69" s="203" t="s">
        <v>204</v>
      </c>
      <c r="I69" s="215" t="s">
        <v>133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 t="s">
        <v>201</v>
      </c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 t="s">
        <v>201</v>
      </c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 t="s">
        <v>9</v>
      </c>
      <c r="N71" s="44" t="s">
        <v>137</v>
      </c>
      <c r="O71" s="83"/>
      <c r="P71" s="44"/>
      <c r="Q71" s="83" t="s">
        <v>201</v>
      </c>
      <c r="R71" s="44"/>
      <c r="S71" s="83" t="s">
        <v>201</v>
      </c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/>
      <c r="P72" s="44"/>
      <c r="Q72" s="82" t="s">
        <v>201</v>
      </c>
      <c r="R72" s="44"/>
      <c r="S72" s="82" t="s">
        <v>201</v>
      </c>
      <c r="T72" s="199"/>
    </row>
    <row r="73" spans="2:20" ht="14.25" customHeight="1">
      <c r="B73" s="176">
        <f>1+B69</f>
        <v>17</v>
      </c>
      <c r="C73" s="234"/>
      <c r="D73" s="237"/>
      <c r="E73" s="179"/>
      <c r="F73" s="179"/>
      <c r="G73" s="240"/>
      <c r="H73" s="179"/>
      <c r="I73" s="182" t="s">
        <v>138</v>
      </c>
      <c r="J73" s="183"/>
      <c r="K73" s="188" t="s">
        <v>5</v>
      </c>
      <c r="L73" s="2" t="s">
        <v>13</v>
      </c>
      <c r="M73" s="92" t="s">
        <v>9</v>
      </c>
      <c r="N73" s="93"/>
      <c r="O73" s="92"/>
      <c r="P73" s="93" t="s">
        <v>106</v>
      </c>
      <c r="Q73" s="92" t="s">
        <v>201</v>
      </c>
      <c r="R73" s="93" t="s">
        <v>128</v>
      </c>
      <c r="S73" s="92" t="s">
        <v>201</v>
      </c>
      <c r="T73" s="173"/>
    </row>
    <row r="74" spans="2:20" ht="14.25" customHeight="1">
      <c r="B74" s="177"/>
      <c r="C74" s="234"/>
      <c r="D74" s="237"/>
      <c r="E74" s="180"/>
      <c r="F74" s="180"/>
      <c r="G74" s="240"/>
      <c r="H74" s="180"/>
      <c r="I74" s="184"/>
      <c r="J74" s="185"/>
      <c r="K74" s="189"/>
      <c r="L74" s="93" t="s">
        <v>91</v>
      </c>
      <c r="M74" s="92" t="s">
        <v>9</v>
      </c>
      <c r="N74" s="94"/>
      <c r="O74" s="92" t="s">
        <v>201</v>
      </c>
      <c r="P74" s="93" t="s">
        <v>108</v>
      </c>
      <c r="Q74" s="92" t="s">
        <v>201</v>
      </c>
      <c r="R74" s="93"/>
      <c r="S74" s="92" t="s">
        <v>201</v>
      </c>
      <c r="T74" s="174"/>
    </row>
    <row r="75" spans="2:20" ht="14.25" customHeight="1">
      <c r="B75" s="177"/>
      <c r="C75" s="234"/>
      <c r="D75" s="237"/>
      <c r="E75" s="180"/>
      <c r="F75" s="180"/>
      <c r="G75" s="240"/>
      <c r="H75" s="180"/>
      <c r="I75" s="184"/>
      <c r="J75" s="185"/>
      <c r="K75" s="189"/>
      <c r="L75" s="93"/>
      <c r="M75" s="92" t="s">
        <v>201</v>
      </c>
      <c r="N75" s="93"/>
      <c r="O75" s="92" t="s">
        <v>201</v>
      </c>
      <c r="P75" s="93" t="s">
        <v>83</v>
      </c>
      <c r="Q75" s="92" t="s">
        <v>201</v>
      </c>
      <c r="R75" s="93"/>
      <c r="S75" s="92" t="s">
        <v>201</v>
      </c>
      <c r="T75" s="174"/>
    </row>
    <row r="76" spans="2:20" ht="14.25" customHeight="1">
      <c r="B76" s="177"/>
      <c r="C76" s="234"/>
      <c r="D76" s="237"/>
      <c r="E76" s="180"/>
      <c r="F76" s="180"/>
      <c r="G76" s="240"/>
      <c r="H76" s="180"/>
      <c r="I76" s="184"/>
      <c r="J76" s="185"/>
      <c r="K76" s="189"/>
      <c r="L76" s="93"/>
      <c r="M76" s="92" t="s">
        <v>201</v>
      </c>
      <c r="N76" s="93"/>
      <c r="O76" s="92" t="s">
        <v>201</v>
      </c>
      <c r="P76" s="93" t="s">
        <v>84</v>
      </c>
      <c r="Q76" s="92" t="s">
        <v>201</v>
      </c>
      <c r="R76" s="93"/>
      <c r="S76" s="92" t="s">
        <v>201</v>
      </c>
      <c r="T76" s="174"/>
    </row>
    <row r="77" spans="2:20" ht="14.25" customHeight="1">
      <c r="B77" s="177"/>
      <c r="C77" s="234"/>
      <c r="D77" s="237"/>
      <c r="E77" s="180"/>
      <c r="F77" s="180"/>
      <c r="G77" s="240"/>
      <c r="H77" s="180"/>
      <c r="I77" s="184"/>
      <c r="J77" s="185"/>
      <c r="K77" s="189"/>
      <c r="L77" s="93"/>
      <c r="M77" s="92" t="s">
        <v>201</v>
      </c>
      <c r="N77" s="93"/>
      <c r="O77" s="92" t="s">
        <v>201</v>
      </c>
      <c r="P77" s="93" t="s">
        <v>90</v>
      </c>
      <c r="Q77" s="92" t="s">
        <v>9</v>
      </c>
      <c r="R77" s="93"/>
      <c r="S77" s="92" t="s">
        <v>201</v>
      </c>
      <c r="T77" s="174"/>
    </row>
    <row r="78" spans="2:20" ht="14.25" customHeight="1">
      <c r="B78" s="177"/>
      <c r="C78" s="234"/>
      <c r="D78" s="237"/>
      <c r="E78" s="180"/>
      <c r="F78" s="180"/>
      <c r="G78" s="240"/>
      <c r="H78" s="180"/>
      <c r="I78" s="184"/>
      <c r="J78" s="185"/>
      <c r="K78" s="189"/>
      <c r="L78" s="93"/>
      <c r="M78" s="92" t="s">
        <v>201</v>
      </c>
      <c r="N78" s="93"/>
      <c r="O78" s="92" t="s">
        <v>201</v>
      </c>
      <c r="P78" s="95" t="s">
        <v>173</v>
      </c>
      <c r="Q78" s="92" t="s">
        <v>9</v>
      </c>
      <c r="R78" s="93"/>
      <c r="S78" s="92" t="s">
        <v>201</v>
      </c>
      <c r="T78" s="174"/>
    </row>
    <row r="79" spans="2:20" ht="14.25" customHeight="1">
      <c r="B79" s="192"/>
      <c r="C79" s="234"/>
      <c r="D79" s="237"/>
      <c r="E79" s="193"/>
      <c r="F79" s="193"/>
      <c r="G79" s="240"/>
      <c r="H79" s="193"/>
      <c r="I79" s="194"/>
      <c r="J79" s="195"/>
      <c r="K79" s="196"/>
      <c r="L79" s="93"/>
      <c r="M79" s="92" t="s">
        <v>201</v>
      </c>
      <c r="N79" s="93"/>
      <c r="O79" s="92" t="s">
        <v>201</v>
      </c>
      <c r="P79" s="93"/>
      <c r="Q79" s="92" t="s">
        <v>201</v>
      </c>
      <c r="R79" s="93"/>
      <c r="S79" s="92" t="s">
        <v>201</v>
      </c>
      <c r="T79" s="191"/>
    </row>
    <row r="80" spans="2:20" ht="14.25" customHeight="1">
      <c r="B80" s="176">
        <f t="shared" ref="B80" si="0">1+B73</f>
        <v>18</v>
      </c>
      <c r="C80" s="234"/>
      <c r="D80" s="237"/>
      <c r="E80" s="179"/>
      <c r="F80" s="179"/>
      <c r="G80" s="240"/>
      <c r="H80" s="179"/>
      <c r="I80" s="182" t="s">
        <v>139</v>
      </c>
      <c r="J80" s="183"/>
      <c r="K80" s="188" t="s">
        <v>4</v>
      </c>
      <c r="L80" s="93" t="s">
        <v>82</v>
      </c>
      <c r="M80" s="92" t="s">
        <v>201</v>
      </c>
      <c r="N80" s="93"/>
      <c r="O80" s="92" t="s">
        <v>201</v>
      </c>
      <c r="P80" s="93" t="s">
        <v>106</v>
      </c>
      <c r="Q80" s="92" t="s">
        <v>201</v>
      </c>
      <c r="R80" s="93" t="s">
        <v>128</v>
      </c>
      <c r="S80" s="92" t="s">
        <v>201</v>
      </c>
      <c r="T80" s="173"/>
    </row>
    <row r="81" spans="2:20" ht="14.25" customHeight="1">
      <c r="B81" s="177"/>
      <c r="C81" s="234"/>
      <c r="D81" s="237"/>
      <c r="E81" s="180"/>
      <c r="F81" s="180"/>
      <c r="G81" s="240"/>
      <c r="H81" s="180"/>
      <c r="I81" s="184"/>
      <c r="J81" s="185"/>
      <c r="K81" s="189"/>
      <c r="L81" s="93" t="s">
        <v>178</v>
      </c>
      <c r="M81" s="92" t="s">
        <v>201</v>
      </c>
      <c r="N81" s="94"/>
      <c r="O81" s="92" t="s">
        <v>201</v>
      </c>
      <c r="P81" s="93" t="s">
        <v>108</v>
      </c>
      <c r="Q81" s="92" t="s">
        <v>201</v>
      </c>
      <c r="R81" s="93"/>
      <c r="S81" s="92" t="s">
        <v>201</v>
      </c>
      <c r="T81" s="174"/>
    </row>
    <row r="82" spans="2:20" ht="14.25" customHeight="1">
      <c r="B82" s="177"/>
      <c r="C82" s="234"/>
      <c r="D82" s="237"/>
      <c r="E82" s="180"/>
      <c r="F82" s="180"/>
      <c r="G82" s="240"/>
      <c r="H82" s="180"/>
      <c r="I82" s="184"/>
      <c r="J82" s="185"/>
      <c r="K82" s="189"/>
      <c r="L82" s="93" t="s">
        <v>141</v>
      </c>
      <c r="M82" s="92"/>
      <c r="N82" s="93"/>
      <c r="O82" s="92" t="s">
        <v>201</v>
      </c>
      <c r="P82" s="93" t="s">
        <v>83</v>
      </c>
      <c r="Q82" s="92" t="s">
        <v>201</v>
      </c>
      <c r="R82" s="93"/>
      <c r="S82" s="92" t="s">
        <v>201</v>
      </c>
      <c r="T82" s="174"/>
    </row>
    <row r="83" spans="2:20" ht="14.25" customHeight="1">
      <c r="B83" s="177"/>
      <c r="C83" s="234"/>
      <c r="D83" s="237"/>
      <c r="E83" s="180"/>
      <c r="F83" s="180"/>
      <c r="G83" s="240"/>
      <c r="H83" s="180"/>
      <c r="I83" s="184"/>
      <c r="J83" s="185"/>
      <c r="K83" s="189"/>
      <c r="L83" s="93"/>
      <c r="M83" s="92"/>
      <c r="N83" s="93"/>
      <c r="O83" s="92" t="s">
        <v>201</v>
      </c>
      <c r="P83" s="93" t="s">
        <v>84</v>
      </c>
      <c r="Q83" s="92" t="s">
        <v>201</v>
      </c>
      <c r="R83" s="93"/>
      <c r="S83" s="92" t="s">
        <v>201</v>
      </c>
      <c r="T83" s="174"/>
    </row>
    <row r="84" spans="2:20" ht="14.25" customHeight="1">
      <c r="B84" s="192"/>
      <c r="C84" s="234"/>
      <c r="D84" s="237"/>
      <c r="E84" s="193"/>
      <c r="F84" s="193"/>
      <c r="G84" s="240"/>
      <c r="H84" s="193"/>
      <c r="I84" s="194"/>
      <c r="J84" s="195"/>
      <c r="K84" s="196"/>
      <c r="L84" s="93"/>
      <c r="M84" s="92"/>
      <c r="N84" s="93"/>
      <c r="O84" s="92" t="s">
        <v>201</v>
      </c>
      <c r="P84" s="93"/>
      <c r="Q84" s="92" t="s">
        <v>201</v>
      </c>
      <c r="R84" s="93"/>
      <c r="S84" s="92" t="s">
        <v>201</v>
      </c>
      <c r="T84" s="191"/>
    </row>
    <row r="85" spans="2:20" ht="14.25" customHeight="1">
      <c r="B85" s="176">
        <f t="shared" ref="B85" si="1">1+B80</f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 t="s">
        <v>201</v>
      </c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3"/>
      <c r="O86" s="92" t="s">
        <v>201</v>
      </c>
      <c r="P86" s="93" t="s">
        <v>108</v>
      </c>
      <c r="Q86" s="92" t="s">
        <v>201</v>
      </c>
      <c r="R86" s="93"/>
      <c r="S86" s="92" t="s">
        <v>201</v>
      </c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176">
        <f t="shared" ref="B90" si="2">1+B85</f>
        <v>20</v>
      </c>
      <c r="C90" s="234"/>
      <c r="D90" s="237"/>
      <c r="E90" s="179"/>
      <c r="F90" s="179"/>
      <c r="G90" s="240"/>
      <c r="H90" s="179"/>
      <c r="I90" s="182" t="s">
        <v>145</v>
      </c>
      <c r="J90" s="183"/>
      <c r="K90" s="188" t="s">
        <v>2</v>
      </c>
      <c r="L90" s="93" t="s">
        <v>117</v>
      </c>
      <c r="M90" s="92"/>
      <c r="N90" s="93"/>
      <c r="O90" s="92" t="s">
        <v>201</v>
      </c>
      <c r="P90" s="93"/>
      <c r="Q90" s="92" t="s">
        <v>201</v>
      </c>
      <c r="R90" s="93"/>
      <c r="S90" s="92" t="s">
        <v>201</v>
      </c>
      <c r="T90" s="173"/>
    </row>
    <row r="91" spans="2:20" ht="14.25" customHeight="1">
      <c r="B91" s="177"/>
      <c r="C91" s="234"/>
      <c r="D91" s="237"/>
      <c r="E91" s="180"/>
      <c r="F91" s="180"/>
      <c r="G91" s="240"/>
      <c r="H91" s="180"/>
      <c r="I91" s="184"/>
      <c r="J91" s="185"/>
      <c r="K91" s="189"/>
      <c r="L91" s="93" t="s">
        <v>182</v>
      </c>
      <c r="M91" s="92"/>
      <c r="N91" s="94"/>
      <c r="O91" s="92" t="s">
        <v>201</v>
      </c>
      <c r="P91" s="93"/>
      <c r="Q91" s="92" t="s">
        <v>201</v>
      </c>
      <c r="R91" s="93"/>
      <c r="S91" s="92" t="s">
        <v>201</v>
      </c>
      <c r="T91" s="174"/>
    </row>
    <row r="92" spans="2:20" ht="14.25" customHeight="1">
      <c r="B92" s="177"/>
      <c r="C92" s="234"/>
      <c r="D92" s="237"/>
      <c r="E92" s="180"/>
      <c r="F92" s="180"/>
      <c r="G92" s="240"/>
      <c r="H92" s="180"/>
      <c r="I92" s="184"/>
      <c r="J92" s="185"/>
      <c r="K92" s="189"/>
      <c r="L92" s="93" t="s">
        <v>147</v>
      </c>
      <c r="M92" s="92"/>
      <c r="N92" s="93"/>
      <c r="O92" s="92" t="s">
        <v>201</v>
      </c>
      <c r="P92" s="93"/>
      <c r="Q92" s="92" t="s">
        <v>201</v>
      </c>
      <c r="R92" s="93"/>
      <c r="S92" s="92" t="s">
        <v>201</v>
      </c>
      <c r="T92" s="174"/>
    </row>
    <row r="93" spans="2:20" ht="14.25" customHeight="1">
      <c r="B93" s="177"/>
      <c r="C93" s="234"/>
      <c r="D93" s="237"/>
      <c r="E93" s="180"/>
      <c r="F93" s="180"/>
      <c r="G93" s="240"/>
      <c r="H93" s="180"/>
      <c r="I93" s="184"/>
      <c r="J93" s="185"/>
      <c r="K93" s="189"/>
      <c r="L93" s="96" t="s">
        <v>169</v>
      </c>
      <c r="M93" s="92"/>
      <c r="N93" s="93"/>
      <c r="O93" s="92" t="s">
        <v>201</v>
      </c>
      <c r="P93" s="93"/>
      <c r="Q93" s="92" t="s">
        <v>201</v>
      </c>
      <c r="R93" s="93"/>
      <c r="S93" s="92" t="s">
        <v>201</v>
      </c>
      <c r="T93" s="174"/>
    </row>
    <row r="94" spans="2:20" ht="14.25" customHeight="1">
      <c r="B94" s="192"/>
      <c r="C94" s="234"/>
      <c r="D94" s="237"/>
      <c r="E94" s="193"/>
      <c r="F94" s="193"/>
      <c r="G94" s="240"/>
      <c r="H94" s="193"/>
      <c r="I94" s="194"/>
      <c r="J94" s="195"/>
      <c r="K94" s="196"/>
      <c r="L94" s="93"/>
      <c r="M94" s="92"/>
      <c r="N94" s="93"/>
      <c r="O94" s="92" t="s">
        <v>201</v>
      </c>
      <c r="P94" s="93"/>
      <c r="Q94" s="92" t="s">
        <v>201</v>
      </c>
      <c r="R94" s="93"/>
      <c r="S94" s="92" t="s">
        <v>201</v>
      </c>
      <c r="T94" s="191"/>
    </row>
    <row r="95" spans="2:20" ht="14.25" customHeight="1">
      <c r="B95" s="176">
        <f t="shared" ref="B95:B100" si="3">1+B90</f>
        <v>21</v>
      </c>
      <c r="C95" s="234"/>
      <c r="D95" s="237"/>
      <c r="E95" s="179"/>
      <c r="F95" s="179"/>
      <c r="G95" s="240"/>
      <c r="H95" s="179"/>
      <c r="I95" s="182" t="s">
        <v>148</v>
      </c>
      <c r="J95" s="183"/>
      <c r="K95" s="188" t="s">
        <v>1</v>
      </c>
      <c r="L95" s="93" t="s">
        <v>117</v>
      </c>
      <c r="M95" s="92"/>
      <c r="N95" s="93"/>
      <c r="O95" s="92" t="s">
        <v>201</v>
      </c>
      <c r="P95" s="93" t="s">
        <v>83</v>
      </c>
      <c r="Q95" s="92" t="s">
        <v>201</v>
      </c>
      <c r="R95" s="93"/>
      <c r="S95" s="92" t="s">
        <v>201</v>
      </c>
      <c r="T95" s="173"/>
    </row>
    <row r="96" spans="2:20" ht="14.25" customHeight="1">
      <c r="B96" s="177"/>
      <c r="C96" s="234"/>
      <c r="D96" s="237"/>
      <c r="E96" s="180"/>
      <c r="F96" s="180"/>
      <c r="G96" s="240"/>
      <c r="H96" s="180"/>
      <c r="I96" s="184"/>
      <c r="J96" s="185"/>
      <c r="K96" s="189"/>
      <c r="L96" s="93" t="s">
        <v>182</v>
      </c>
      <c r="M96" s="92"/>
      <c r="N96" s="93"/>
      <c r="O96" s="92" t="s">
        <v>201</v>
      </c>
      <c r="P96" s="93" t="s">
        <v>84</v>
      </c>
      <c r="Q96" s="92" t="s">
        <v>201</v>
      </c>
      <c r="R96" s="93"/>
      <c r="S96" s="92" t="s">
        <v>201</v>
      </c>
      <c r="T96" s="174"/>
    </row>
    <row r="97" spans="2:20" ht="14.25" customHeight="1">
      <c r="B97" s="177"/>
      <c r="C97" s="234"/>
      <c r="D97" s="237"/>
      <c r="E97" s="180"/>
      <c r="F97" s="180"/>
      <c r="G97" s="240"/>
      <c r="H97" s="180"/>
      <c r="I97" s="184"/>
      <c r="J97" s="185"/>
      <c r="K97" s="189"/>
      <c r="L97" s="93" t="s">
        <v>147</v>
      </c>
      <c r="M97" s="92"/>
      <c r="N97" s="93"/>
      <c r="O97" s="92" t="s">
        <v>201</v>
      </c>
      <c r="P97" s="93"/>
      <c r="Q97" s="92" t="s">
        <v>201</v>
      </c>
      <c r="R97" s="93"/>
      <c r="S97" s="92" t="s">
        <v>201</v>
      </c>
      <c r="T97" s="174"/>
    </row>
    <row r="98" spans="2:20" ht="14.25" customHeight="1">
      <c r="B98" s="177"/>
      <c r="C98" s="234"/>
      <c r="D98" s="237"/>
      <c r="E98" s="180"/>
      <c r="F98" s="180"/>
      <c r="G98" s="240"/>
      <c r="H98" s="180"/>
      <c r="I98" s="184"/>
      <c r="J98" s="185"/>
      <c r="K98" s="189"/>
      <c r="L98" s="96" t="s">
        <v>169</v>
      </c>
      <c r="M98" s="92"/>
      <c r="N98" s="93"/>
      <c r="O98" s="92" t="s">
        <v>201</v>
      </c>
      <c r="P98" s="93"/>
      <c r="Q98" s="92" t="s">
        <v>201</v>
      </c>
      <c r="R98" s="93"/>
      <c r="S98" s="92" t="s">
        <v>201</v>
      </c>
      <c r="T98" s="174"/>
    </row>
    <row r="99" spans="2:20" ht="14.25" customHeight="1">
      <c r="B99" s="192"/>
      <c r="C99" s="234"/>
      <c r="D99" s="237"/>
      <c r="E99" s="193"/>
      <c r="F99" s="193"/>
      <c r="G99" s="240"/>
      <c r="H99" s="193"/>
      <c r="I99" s="194"/>
      <c r="J99" s="195"/>
      <c r="K99" s="196"/>
      <c r="L99" s="93"/>
      <c r="M99" s="92"/>
      <c r="N99" s="93"/>
      <c r="O99" s="92" t="s">
        <v>201</v>
      </c>
      <c r="P99" s="93"/>
      <c r="Q99" s="92" t="s">
        <v>201</v>
      </c>
      <c r="R99" s="93"/>
      <c r="S99" s="92" t="s">
        <v>201</v>
      </c>
      <c r="T99" s="191"/>
    </row>
    <row r="100" spans="2:20" ht="14.25" customHeight="1">
      <c r="B100" s="176">
        <f t="shared" si="3"/>
        <v>22</v>
      </c>
      <c r="C100" s="234"/>
      <c r="D100" s="237"/>
      <c r="E100" s="179"/>
      <c r="F100" s="179"/>
      <c r="G100" s="240"/>
      <c r="H100" s="179"/>
      <c r="I100" s="182" t="s">
        <v>150</v>
      </c>
      <c r="J100" s="183"/>
      <c r="K100" s="188" t="s">
        <v>0</v>
      </c>
      <c r="L100" s="93" t="s">
        <v>152</v>
      </c>
      <c r="M100" s="92"/>
      <c r="N100" s="93"/>
      <c r="O100" s="92" t="s">
        <v>201</v>
      </c>
      <c r="P100" s="93" t="s">
        <v>152</v>
      </c>
      <c r="Q100" s="92" t="s">
        <v>201</v>
      </c>
      <c r="R100" s="93"/>
      <c r="S100" s="92" t="s">
        <v>201</v>
      </c>
      <c r="T100" s="173"/>
    </row>
    <row r="101" spans="2:20" ht="14.25" customHeight="1">
      <c r="B101" s="177"/>
      <c r="C101" s="234"/>
      <c r="D101" s="237"/>
      <c r="E101" s="180"/>
      <c r="F101" s="180"/>
      <c r="G101" s="240"/>
      <c r="H101" s="180"/>
      <c r="I101" s="184"/>
      <c r="J101" s="185"/>
      <c r="K101" s="189"/>
      <c r="L101" s="96" t="s">
        <v>169</v>
      </c>
      <c r="M101" s="92"/>
      <c r="N101" s="93"/>
      <c r="O101" s="92" t="s">
        <v>201</v>
      </c>
      <c r="P101" s="93" t="s">
        <v>83</v>
      </c>
      <c r="Q101" s="92" t="s">
        <v>201</v>
      </c>
      <c r="R101" s="93"/>
      <c r="S101" s="92" t="s">
        <v>201</v>
      </c>
      <c r="T101" s="174"/>
    </row>
    <row r="102" spans="2:20" ht="14.25" customHeight="1">
      <c r="B102" s="177"/>
      <c r="C102" s="234"/>
      <c r="D102" s="237"/>
      <c r="E102" s="180"/>
      <c r="F102" s="180"/>
      <c r="G102" s="240"/>
      <c r="H102" s="180"/>
      <c r="I102" s="184"/>
      <c r="J102" s="185"/>
      <c r="K102" s="189"/>
      <c r="L102" s="93"/>
      <c r="M102" s="92"/>
      <c r="N102" s="93"/>
      <c r="O102" s="92" t="s">
        <v>201</v>
      </c>
      <c r="P102" s="93" t="s">
        <v>84</v>
      </c>
      <c r="Q102" s="92" t="s">
        <v>201</v>
      </c>
      <c r="R102" s="93"/>
      <c r="S102" s="92" t="s">
        <v>201</v>
      </c>
      <c r="T102" s="174"/>
    </row>
    <row r="103" spans="2:20" ht="14.25" customHeight="1" thickBot="1">
      <c r="B103" s="178"/>
      <c r="C103" s="235"/>
      <c r="D103" s="238"/>
      <c r="E103" s="181"/>
      <c r="F103" s="181"/>
      <c r="G103" s="241"/>
      <c r="H103" s="181"/>
      <c r="I103" s="186"/>
      <c r="J103" s="187"/>
      <c r="K103" s="190"/>
      <c r="L103" s="97"/>
      <c r="M103" s="98" t="s">
        <v>201</v>
      </c>
      <c r="N103" s="97"/>
      <c r="O103" s="98" t="s">
        <v>201</v>
      </c>
      <c r="P103" s="97"/>
      <c r="Q103" s="98" t="s">
        <v>201</v>
      </c>
      <c r="R103" s="97"/>
      <c r="S103" s="98" t="s">
        <v>201</v>
      </c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M7:M103 Q7:Q103 O7:O103 S7:S103" xr:uid="{B9929D45-8CBB-461B-BF2A-0F4314AB42DB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E8BA6-5398-4906-841D-B85449F4BC7A}">
  <sheetPr codeName="Sheet14">
    <pageSetUpPr fitToPage="1"/>
  </sheetPr>
  <dimension ref="A1:T117"/>
  <sheetViews>
    <sheetView showGridLines="0" topLeftCell="F45" zoomScaleNormal="10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232" t="s">
        <v>193</v>
      </c>
      <c r="D7" s="236" t="s">
        <v>196</v>
      </c>
      <c r="E7" s="239">
        <v>2</v>
      </c>
      <c r="F7" s="239">
        <v>2</v>
      </c>
      <c r="G7" s="239">
        <v>3</v>
      </c>
      <c r="H7" s="239" t="s">
        <v>207</v>
      </c>
      <c r="I7" s="242" t="s">
        <v>80</v>
      </c>
      <c r="J7" s="243"/>
      <c r="K7" s="244" t="s">
        <v>81</v>
      </c>
      <c r="L7" s="42" t="s">
        <v>82</v>
      </c>
      <c r="M7" s="80" t="s">
        <v>201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2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46"/>
      <c r="M12" s="81" t="s">
        <v>201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f>1+B7</f>
        <v>2</v>
      </c>
      <c r="C13" s="233"/>
      <c r="D13" s="213"/>
      <c r="E13" s="203">
        <v>2</v>
      </c>
      <c r="F13" s="203">
        <v>2</v>
      </c>
      <c r="G13" s="204"/>
      <c r="H13" s="203" t="s">
        <v>207</v>
      </c>
      <c r="I13" s="217" t="s">
        <v>87</v>
      </c>
      <c r="J13" s="218"/>
      <c r="K13" s="212" t="s">
        <v>185</v>
      </c>
      <c r="L13" s="5" t="s">
        <v>12</v>
      </c>
      <c r="M13" s="82" t="s">
        <v>9</v>
      </c>
      <c r="N13" s="49"/>
      <c r="O13" s="82" t="s">
        <v>201</v>
      </c>
      <c r="P13" s="44" t="s">
        <v>90</v>
      </c>
      <c r="Q13" s="82" t="s">
        <v>9</v>
      </c>
      <c r="R13" s="49"/>
      <c r="S13" s="82" t="s">
        <v>201</v>
      </c>
      <c r="T13" s="197">
        <v>2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44" t="s">
        <v>92</v>
      </c>
      <c r="Q14" s="82" t="s">
        <v>9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f>1+B13</f>
        <v>3</v>
      </c>
      <c r="C16" s="233"/>
      <c r="D16" s="213"/>
      <c r="E16" s="203">
        <v>2</v>
      </c>
      <c r="F16" s="203">
        <v>3</v>
      </c>
      <c r="G16" s="204"/>
      <c r="H16" s="203" t="s">
        <v>206</v>
      </c>
      <c r="I16" s="217" t="s">
        <v>93</v>
      </c>
      <c r="J16" s="218"/>
      <c r="K16" s="216" t="s">
        <v>94</v>
      </c>
      <c r="L16" s="1" t="s">
        <v>10</v>
      </c>
      <c r="M16" s="82" t="s">
        <v>201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1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44"/>
      <c r="M17" s="82" t="s">
        <v>201</v>
      </c>
      <c r="N17" s="44"/>
      <c r="O17" s="82"/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f>1+B16</f>
        <v>4</v>
      </c>
      <c r="C18" s="233"/>
      <c r="D18" s="213"/>
      <c r="E18" s="203">
        <v>2</v>
      </c>
      <c r="F18" s="203">
        <v>3</v>
      </c>
      <c r="G18" s="204"/>
      <c r="H18" s="203" t="s">
        <v>206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/>
      <c r="P18" s="44"/>
      <c r="Q18" s="82" t="s">
        <v>201</v>
      </c>
      <c r="R18" s="44"/>
      <c r="S18" s="82" t="s">
        <v>201</v>
      </c>
      <c r="T18" s="197">
        <v>1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/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82" t="s">
        <v>201</v>
      </c>
      <c r="N20" s="44"/>
      <c r="O20" s="82"/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f>1+B18</f>
        <v>5</v>
      </c>
      <c r="C21" s="233"/>
      <c r="D21" s="213"/>
      <c r="E21" s="203">
        <v>3</v>
      </c>
      <c r="F21" s="203">
        <v>3</v>
      </c>
      <c r="G21" s="204"/>
      <c r="H21" s="203" t="s">
        <v>206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/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/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/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f>1+B21</f>
        <v>6</v>
      </c>
      <c r="C25" s="233"/>
      <c r="D25" s="213"/>
      <c r="E25" s="203">
        <v>3</v>
      </c>
      <c r="F25" s="203">
        <v>3</v>
      </c>
      <c r="G25" s="204"/>
      <c r="H25" s="203" t="s">
        <v>206</v>
      </c>
      <c r="I25" s="217" t="s">
        <v>101</v>
      </c>
      <c r="J25" s="218"/>
      <c r="K25" s="216" t="s">
        <v>102</v>
      </c>
      <c r="L25" s="50" t="s">
        <v>103</v>
      </c>
      <c r="M25" s="82" t="s">
        <v>201</v>
      </c>
      <c r="N25" s="50" t="s">
        <v>103</v>
      </c>
      <c r="O25" s="82"/>
      <c r="P25" s="44"/>
      <c r="Q25" s="82" t="s">
        <v>201</v>
      </c>
      <c r="R25" s="53"/>
      <c r="S25" s="82" t="s">
        <v>201</v>
      </c>
      <c r="T25" s="197">
        <v>1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f>1+B25</f>
        <v>7</v>
      </c>
      <c r="C30" s="233"/>
      <c r="D30" s="213"/>
      <c r="E30" s="203">
        <v>3</v>
      </c>
      <c r="F30" s="203">
        <v>3</v>
      </c>
      <c r="G30" s="204"/>
      <c r="H30" s="203" t="s">
        <v>206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/>
      <c r="P30" s="44" t="s">
        <v>106</v>
      </c>
      <c r="Q30" s="82" t="s">
        <v>201</v>
      </c>
      <c r="R30" s="53"/>
      <c r="S30" s="82" t="s">
        <v>201</v>
      </c>
      <c r="T30" s="197">
        <v>1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/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 t="s">
        <v>201</v>
      </c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 t="s">
        <v>201</v>
      </c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/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f>1+B30</f>
        <v>8</v>
      </c>
      <c r="C36" s="233"/>
      <c r="D36" s="213"/>
      <c r="E36" s="203">
        <v>3</v>
      </c>
      <c r="F36" s="203">
        <v>3</v>
      </c>
      <c r="G36" s="204"/>
      <c r="H36" s="203" t="s">
        <v>206</v>
      </c>
      <c r="I36" s="217" t="s">
        <v>115</v>
      </c>
      <c r="J36" s="218"/>
      <c r="K36" s="216" t="s">
        <v>116</v>
      </c>
      <c r="L36" s="50" t="s">
        <v>103</v>
      </c>
      <c r="M36" s="83" t="s">
        <v>201</v>
      </c>
      <c r="N36" s="50" t="s">
        <v>103</v>
      </c>
      <c r="O36" s="83"/>
      <c r="P36" s="44" t="s">
        <v>83</v>
      </c>
      <c r="Q36" s="83" t="s">
        <v>201</v>
      </c>
      <c r="R36" s="53"/>
      <c r="S36" s="83" t="s">
        <v>201</v>
      </c>
      <c r="T36" s="197">
        <v>1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f>1+B36</f>
        <v>9</v>
      </c>
      <c r="C41" s="233"/>
      <c r="D41" s="213"/>
      <c r="E41" s="203">
        <v>3</v>
      </c>
      <c r="F41" s="203">
        <v>3</v>
      </c>
      <c r="G41" s="204"/>
      <c r="H41" s="203" t="s">
        <v>206</v>
      </c>
      <c r="I41" s="217" t="s">
        <v>119</v>
      </c>
      <c r="J41" s="218"/>
      <c r="K41" s="216" t="s">
        <v>120</v>
      </c>
      <c r="L41" s="50" t="s">
        <v>103</v>
      </c>
      <c r="M41" s="83" t="s">
        <v>201</v>
      </c>
      <c r="N41" s="50" t="s">
        <v>103</v>
      </c>
      <c r="O41" s="83"/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1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/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f>1+B41</f>
        <v>10</v>
      </c>
      <c r="C45" s="233"/>
      <c r="D45" s="213"/>
      <c r="E45" s="203">
        <v>3</v>
      </c>
      <c r="F45" s="203">
        <v>3</v>
      </c>
      <c r="G45" s="204"/>
      <c r="H45" s="203" t="s">
        <v>206</v>
      </c>
      <c r="I45" s="217" t="s">
        <v>122</v>
      </c>
      <c r="J45" s="218"/>
      <c r="K45" s="216" t="s">
        <v>123</v>
      </c>
      <c r="L45" s="50" t="s">
        <v>103</v>
      </c>
      <c r="M45" s="83" t="s">
        <v>201</v>
      </c>
      <c r="N45" s="44"/>
      <c r="O45" s="83"/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1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/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f>1+B45</f>
        <v>11</v>
      </c>
      <c r="C49" s="233"/>
      <c r="D49" s="213"/>
      <c r="E49" s="203">
        <v>3</v>
      </c>
      <c r="F49" s="203">
        <v>3</v>
      </c>
      <c r="G49" s="204"/>
      <c r="H49" s="203" t="s">
        <v>206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 t="s">
        <v>201</v>
      </c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4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/>
      <c r="T52" s="198"/>
    </row>
    <row r="53" spans="1:20" ht="14.25" customHeight="1">
      <c r="A53" s="34" t="s">
        <v>110</v>
      </c>
      <c r="B53" s="200">
        <f>1+B49</f>
        <v>12</v>
      </c>
      <c r="C53" s="234"/>
      <c r="D53" s="237"/>
      <c r="E53" s="203">
        <v>3</v>
      </c>
      <c r="F53" s="203">
        <v>3</v>
      </c>
      <c r="G53" s="240"/>
      <c r="H53" s="203" t="s">
        <v>206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/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/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f>1+B53</f>
        <v>13</v>
      </c>
      <c r="C58" s="234"/>
      <c r="D58" s="237"/>
      <c r="E58" s="223">
        <v>3</v>
      </c>
      <c r="F58" s="223">
        <v>3</v>
      </c>
      <c r="G58" s="240"/>
      <c r="H58" s="223" t="s">
        <v>206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/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3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/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3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3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/>
      <c r="T61" s="229"/>
    </row>
    <row r="62" spans="1:20" ht="14.25" customHeight="1">
      <c r="B62" s="200">
        <v>14</v>
      </c>
      <c r="C62" s="234"/>
      <c r="D62" s="237"/>
      <c r="E62" s="203">
        <v>1</v>
      </c>
      <c r="F62" s="203">
        <v>3</v>
      </c>
      <c r="G62" s="240"/>
      <c r="H62" s="203" t="s">
        <v>207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/>
      <c r="P62" s="44" t="s">
        <v>106</v>
      </c>
      <c r="Q62" s="82" t="s">
        <v>201</v>
      </c>
      <c r="R62" s="44" t="s">
        <v>128</v>
      </c>
      <c r="S62" s="82"/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 t="s">
        <v>201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 t="s">
        <v>201</v>
      </c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 t="s">
        <v>201</v>
      </c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 t="s">
        <v>201</v>
      </c>
      <c r="N66" s="44"/>
      <c r="O66" s="82" t="s">
        <v>201</v>
      </c>
      <c r="P66" s="44"/>
      <c r="Q66" s="82" t="s">
        <v>201</v>
      </c>
      <c r="R66" s="44"/>
      <c r="S66" s="82" t="s">
        <v>201</v>
      </c>
      <c r="T66" s="199"/>
    </row>
    <row r="67" spans="2:20" ht="14.25" customHeight="1">
      <c r="B67" s="200">
        <f>1+B62</f>
        <v>15</v>
      </c>
      <c r="C67" s="234"/>
      <c r="D67" s="237"/>
      <c r="E67" s="203">
        <v>2</v>
      </c>
      <c r="F67" s="203">
        <v>2</v>
      </c>
      <c r="G67" s="240"/>
      <c r="H67" s="203" t="s">
        <v>207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 t="s">
        <v>9</v>
      </c>
      <c r="P67" s="44" t="s">
        <v>91</v>
      </c>
      <c r="Q67" s="83" t="s">
        <v>9</v>
      </c>
      <c r="R67" s="44"/>
      <c r="S67" s="83" t="s">
        <v>201</v>
      </c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 t="s">
        <v>201</v>
      </c>
      <c r="P68" s="44"/>
      <c r="Q68" s="82" t="s">
        <v>201</v>
      </c>
      <c r="R68" s="44"/>
      <c r="S68" s="82" t="s">
        <v>201</v>
      </c>
      <c r="T68" s="199"/>
    </row>
    <row r="69" spans="2:20" ht="14.25" customHeight="1">
      <c r="B69" s="200">
        <f>1+B67</f>
        <v>16</v>
      </c>
      <c r="C69" s="234"/>
      <c r="D69" s="237"/>
      <c r="E69" s="203">
        <v>2</v>
      </c>
      <c r="F69" s="203">
        <v>2</v>
      </c>
      <c r="G69" s="240"/>
      <c r="H69" s="203" t="s">
        <v>207</v>
      </c>
      <c r="I69" s="215" t="s">
        <v>133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 t="s">
        <v>201</v>
      </c>
      <c r="P69" s="44"/>
      <c r="Q69" s="82" t="s">
        <v>201</v>
      </c>
      <c r="R69" s="44"/>
      <c r="S69" s="82" t="s">
        <v>201</v>
      </c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 t="s">
        <v>201</v>
      </c>
      <c r="P70" s="44"/>
      <c r="Q70" s="82" t="s">
        <v>201</v>
      </c>
      <c r="R70" s="44"/>
      <c r="S70" s="82" t="s">
        <v>201</v>
      </c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 t="s">
        <v>9</v>
      </c>
      <c r="N71" s="44" t="s">
        <v>137</v>
      </c>
      <c r="O71" s="83" t="s">
        <v>9</v>
      </c>
      <c r="P71" s="44"/>
      <c r="Q71" s="83"/>
      <c r="R71" s="44"/>
      <c r="S71" s="83" t="s">
        <v>201</v>
      </c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 t="s">
        <v>201</v>
      </c>
      <c r="T72" s="199"/>
    </row>
    <row r="73" spans="2:20" ht="14.25" customHeight="1">
      <c r="B73" s="176">
        <f>1+B69</f>
        <v>17</v>
      </c>
      <c r="C73" s="234"/>
      <c r="D73" s="237"/>
      <c r="E73" s="179"/>
      <c r="F73" s="179"/>
      <c r="G73" s="240"/>
      <c r="H73" s="179"/>
      <c r="I73" s="182" t="s">
        <v>138</v>
      </c>
      <c r="J73" s="183"/>
      <c r="K73" s="188" t="s">
        <v>5</v>
      </c>
      <c r="L73" s="2" t="s">
        <v>12</v>
      </c>
      <c r="M73" s="92" t="s">
        <v>9</v>
      </c>
      <c r="N73" s="93"/>
      <c r="O73" s="92" t="s">
        <v>201</v>
      </c>
      <c r="P73" s="93" t="s">
        <v>106</v>
      </c>
      <c r="Q73" s="92" t="s">
        <v>201</v>
      </c>
      <c r="R73" s="93" t="s">
        <v>128</v>
      </c>
      <c r="S73" s="92" t="s">
        <v>201</v>
      </c>
      <c r="T73" s="173"/>
    </row>
    <row r="74" spans="2:20" ht="14.25" customHeight="1">
      <c r="B74" s="177"/>
      <c r="C74" s="234"/>
      <c r="D74" s="237"/>
      <c r="E74" s="180"/>
      <c r="F74" s="180"/>
      <c r="G74" s="240"/>
      <c r="H74" s="180"/>
      <c r="I74" s="184"/>
      <c r="J74" s="185"/>
      <c r="K74" s="189"/>
      <c r="L74" s="93" t="s">
        <v>91</v>
      </c>
      <c r="M74" s="92" t="s">
        <v>9</v>
      </c>
      <c r="N74" s="94"/>
      <c r="O74" s="92" t="s">
        <v>201</v>
      </c>
      <c r="P74" s="93" t="s">
        <v>108</v>
      </c>
      <c r="Q74" s="92" t="s">
        <v>201</v>
      </c>
      <c r="R74" s="93"/>
      <c r="S74" s="92" t="s">
        <v>201</v>
      </c>
      <c r="T74" s="174"/>
    </row>
    <row r="75" spans="2:20" ht="14.25" customHeight="1">
      <c r="B75" s="177"/>
      <c r="C75" s="234"/>
      <c r="D75" s="237"/>
      <c r="E75" s="180"/>
      <c r="F75" s="180"/>
      <c r="G75" s="240"/>
      <c r="H75" s="180"/>
      <c r="I75" s="184"/>
      <c r="J75" s="185"/>
      <c r="K75" s="189"/>
      <c r="L75" s="93"/>
      <c r="M75" s="92" t="s">
        <v>201</v>
      </c>
      <c r="N75" s="93"/>
      <c r="O75" s="92" t="s">
        <v>201</v>
      </c>
      <c r="P75" s="93" t="s">
        <v>83</v>
      </c>
      <c r="Q75" s="92" t="s">
        <v>201</v>
      </c>
      <c r="R75" s="93"/>
      <c r="S75" s="92" t="s">
        <v>201</v>
      </c>
      <c r="T75" s="174"/>
    </row>
    <row r="76" spans="2:20" ht="14.25" customHeight="1">
      <c r="B76" s="177"/>
      <c r="C76" s="234"/>
      <c r="D76" s="237"/>
      <c r="E76" s="180"/>
      <c r="F76" s="180"/>
      <c r="G76" s="240"/>
      <c r="H76" s="180"/>
      <c r="I76" s="184"/>
      <c r="J76" s="185"/>
      <c r="K76" s="189"/>
      <c r="L76" s="93"/>
      <c r="M76" s="92" t="s">
        <v>201</v>
      </c>
      <c r="N76" s="93"/>
      <c r="O76" s="92" t="s">
        <v>201</v>
      </c>
      <c r="P76" s="93" t="s">
        <v>84</v>
      </c>
      <c r="Q76" s="92" t="s">
        <v>201</v>
      </c>
      <c r="R76" s="93"/>
      <c r="S76" s="92" t="s">
        <v>201</v>
      </c>
      <c r="T76" s="174"/>
    </row>
    <row r="77" spans="2:20" ht="14.25" customHeight="1">
      <c r="B77" s="177"/>
      <c r="C77" s="234"/>
      <c r="D77" s="237"/>
      <c r="E77" s="180"/>
      <c r="F77" s="180"/>
      <c r="G77" s="240"/>
      <c r="H77" s="180"/>
      <c r="I77" s="184"/>
      <c r="J77" s="185"/>
      <c r="K77" s="189"/>
      <c r="L77" s="93"/>
      <c r="M77" s="92"/>
      <c r="N77" s="93"/>
      <c r="O77" s="92" t="s">
        <v>201</v>
      </c>
      <c r="P77" s="93" t="s">
        <v>90</v>
      </c>
      <c r="Q77" s="92" t="s">
        <v>9</v>
      </c>
      <c r="R77" s="93"/>
      <c r="S77" s="92" t="s">
        <v>201</v>
      </c>
      <c r="T77" s="174"/>
    </row>
    <row r="78" spans="2:20" ht="14.25" customHeight="1">
      <c r="B78" s="177"/>
      <c r="C78" s="234"/>
      <c r="D78" s="237"/>
      <c r="E78" s="180"/>
      <c r="F78" s="180"/>
      <c r="G78" s="240"/>
      <c r="H78" s="180"/>
      <c r="I78" s="184"/>
      <c r="J78" s="185"/>
      <c r="K78" s="189"/>
      <c r="L78" s="93"/>
      <c r="M78" s="92"/>
      <c r="N78" s="93"/>
      <c r="O78" s="92" t="s">
        <v>201</v>
      </c>
      <c r="P78" s="95" t="s">
        <v>173</v>
      </c>
      <c r="Q78" s="92" t="s">
        <v>9</v>
      </c>
      <c r="R78" s="93"/>
      <c r="S78" s="92" t="s">
        <v>201</v>
      </c>
      <c r="T78" s="174"/>
    </row>
    <row r="79" spans="2:20" ht="14.25" customHeight="1">
      <c r="B79" s="192"/>
      <c r="C79" s="234"/>
      <c r="D79" s="237"/>
      <c r="E79" s="193"/>
      <c r="F79" s="193"/>
      <c r="G79" s="240"/>
      <c r="H79" s="193"/>
      <c r="I79" s="194"/>
      <c r="J79" s="195"/>
      <c r="K79" s="196"/>
      <c r="L79" s="93"/>
      <c r="M79" s="92"/>
      <c r="N79" s="93"/>
      <c r="O79" s="92" t="s">
        <v>201</v>
      </c>
      <c r="P79" s="93"/>
      <c r="Q79" s="92" t="s">
        <v>201</v>
      </c>
      <c r="R79" s="93"/>
      <c r="S79" s="92" t="s">
        <v>201</v>
      </c>
      <c r="T79" s="191"/>
    </row>
    <row r="80" spans="2:20" ht="14.25" customHeight="1">
      <c r="B80" s="176">
        <f t="shared" ref="B80" si="0">1+B73</f>
        <v>18</v>
      </c>
      <c r="C80" s="234"/>
      <c r="D80" s="237"/>
      <c r="E80" s="179"/>
      <c r="F80" s="179"/>
      <c r="G80" s="240"/>
      <c r="H80" s="179"/>
      <c r="I80" s="182" t="s">
        <v>139</v>
      </c>
      <c r="J80" s="183"/>
      <c r="K80" s="188" t="s">
        <v>4</v>
      </c>
      <c r="L80" s="93" t="s">
        <v>82</v>
      </c>
      <c r="M80" s="92"/>
      <c r="N80" s="93"/>
      <c r="O80" s="92" t="s">
        <v>201</v>
      </c>
      <c r="P80" s="93" t="s">
        <v>106</v>
      </c>
      <c r="Q80" s="92" t="s">
        <v>201</v>
      </c>
      <c r="R80" s="93" t="s">
        <v>128</v>
      </c>
      <c r="S80" s="92" t="s">
        <v>201</v>
      </c>
      <c r="T80" s="173"/>
    </row>
    <row r="81" spans="2:20" ht="14.25" customHeight="1">
      <c r="B81" s="177"/>
      <c r="C81" s="234"/>
      <c r="D81" s="237"/>
      <c r="E81" s="180"/>
      <c r="F81" s="180"/>
      <c r="G81" s="240"/>
      <c r="H81" s="180"/>
      <c r="I81" s="184"/>
      <c r="J81" s="185"/>
      <c r="K81" s="189"/>
      <c r="L81" s="93" t="s">
        <v>178</v>
      </c>
      <c r="M81" s="92"/>
      <c r="N81" s="94"/>
      <c r="O81" s="92" t="s">
        <v>201</v>
      </c>
      <c r="P81" s="93" t="s">
        <v>108</v>
      </c>
      <c r="Q81" s="92" t="s">
        <v>201</v>
      </c>
      <c r="R81" s="93"/>
      <c r="S81" s="92" t="s">
        <v>201</v>
      </c>
      <c r="T81" s="174"/>
    </row>
    <row r="82" spans="2:20" ht="14.25" customHeight="1">
      <c r="B82" s="177"/>
      <c r="C82" s="234"/>
      <c r="D82" s="237"/>
      <c r="E82" s="180"/>
      <c r="F82" s="180"/>
      <c r="G82" s="240"/>
      <c r="H82" s="180"/>
      <c r="I82" s="184"/>
      <c r="J82" s="185"/>
      <c r="K82" s="189"/>
      <c r="L82" s="93" t="s">
        <v>141</v>
      </c>
      <c r="M82" s="92"/>
      <c r="N82" s="93"/>
      <c r="O82" s="92" t="s">
        <v>201</v>
      </c>
      <c r="P82" s="93" t="s">
        <v>83</v>
      </c>
      <c r="Q82" s="92" t="s">
        <v>201</v>
      </c>
      <c r="R82" s="93"/>
      <c r="S82" s="92" t="s">
        <v>201</v>
      </c>
      <c r="T82" s="174"/>
    </row>
    <row r="83" spans="2:20" ht="14.25" customHeight="1">
      <c r="B83" s="177"/>
      <c r="C83" s="234"/>
      <c r="D83" s="237"/>
      <c r="E83" s="180"/>
      <c r="F83" s="180"/>
      <c r="G83" s="240"/>
      <c r="H83" s="180"/>
      <c r="I83" s="184"/>
      <c r="J83" s="185"/>
      <c r="K83" s="189"/>
      <c r="L83" s="93"/>
      <c r="M83" s="92"/>
      <c r="N83" s="93"/>
      <c r="O83" s="92" t="s">
        <v>201</v>
      </c>
      <c r="P83" s="93" t="s">
        <v>84</v>
      </c>
      <c r="Q83" s="92" t="s">
        <v>201</v>
      </c>
      <c r="R83" s="93"/>
      <c r="S83" s="92" t="s">
        <v>201</v>
      </c>
      <c r="T83" s="174"/>
    </row>
    <row r="84" spans="2:20" ht="14.25" customHeight="1">
      <c r="B84" s="192"/>
      <c r="C84" s="234"/>
      <c r="D84" s="237"/>
      <c r="E84" s="193"/>
      <c r="F84" s="193"/>
      <c r="G84" s="240"/>
      <c r="H84" s="193"/>
      <c r="I84" s="194"/>
      <c r="J84" s="195"/>
      <c r="K84" s="196"/>
      <c r="L84" s="93"/>
      <c r="M84" s="92"/>
      <c r="N84" s="93"/>
      <c r="O84" s="92" t="s">
        <v>201</v>
      </c>
      <c r="P84" s="93"/>
      <c r="Q84" s="92" t="s">
        <v>201</v>
      </c>
      <c r="R84" s="93"/>
      <c r="S84" s="92" t="s">
        <v>201</v>
      </c>
      <c r="T84" s="191"/>
    </row>
    <row r="85" spans="2:20" ht="14.25" customHeight="1">
      <c r="B85" s="176">
        <f t="shared" ref="B85" si="1">1+B80</f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 t="s">
        <v>201</v>
      </c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3"/>
      <c r="O86" s="92" t="s">
        <v>201</v>
      </c>
      <c r="P86" s="93" t="s">
        <v>108</v>
      </c>
      <c r="Q86" s="92" t="s">
        <v>201</v>
      </c>
      <c r="R86" s="93"/>
      <c r="S86" s="92" t="s">
        <v>201</v>
      </c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176">
        <f t="shared" ref="B90" si="2">1+B85</f>
        <v>20</v>
      </c>
      <c r="C90" s="234"/>
      <c r="D90" s="237"/>
      <c r="E90" s="179"/>
      <c r="F90" s="179"/>
      <c r="G90" s="240"/>
      <c r="H90" s="179"/>
      <c r="I90" s="182" t="s">
        <v>145</v>
      </c>
      <c r="J90" s="183"/>
      <c r="K90" s="188" t="s">
        <v>2</v>
      </c>
      <c r="L90" s="93" t="s">
        <v>117</v>
      </c>
      <c r="M90" s="92"/>
      <c r="N90" s="93"/>
      <c r="O90" s="92" t="s">
        <v>201</v>
      </c>
      <c r="P90" s="93"/>
      <c r="Q90" s="92" t="s">
        <v>201</v>
      </c>
      <c r="R90" s="93"/>
      <c r="S90" s="92" t="s">
        <v>201</v>
      </c>
      <c r="T90" s="173"/>
    </row>
    <row r="91" spans="2:20" ht="14.25" customHeight="1">
      <c r="B91" s="177"/>
      <c r="C91" s="234"/>
      <c r="D91" s="237"/>
      <c r="E91" s="180"/>
      <c r="F91" s="180"/>
      <c r="G91" s="240"/>
      <c r="H91" s="180"/>
      <c r="I91" s="184"/>
      <c r="J91" s="185"/>
      <c r="K91" s="189"/>
      <c r="L91" s="93" t="s">
        <v>182</v>
      </c>
      <c r="M91" s="92"/>
      <c r="N91" s="94"/>
      <c r="O91" s="92" t="s">
        <v>201</v>
      </c>
      <c r="P91" s="93"/>
      <c r="Q91" s="92" t="s">
        <v>201</v>
      </c>
      <c r="R91" s="93"/>
      <c r="S91" s="92" t="s">
        <v>201</v>
      </c>
      <c r="T91" s="174"/>
    </row>
    <row r="92" spans="2:20" ht="14.25" customHeight="1">
      <c r="B92" s="177"/>
      <c r="C92" s="234"/>
      <c r="D92" s="237"/>
      <c r="E92" s="180"/>
      <c r="F92" s="180"/>
      <c r="G92" s="240"/>
      <c r="H92" s="180"/>
      <c r="I92" s="184"/>
      <c r="J92" s="185"/>
      <c r="K92" s="189"/>
      <c r="L92" s="93" t="s">
        <v>147</v>
      </c>
      <c r="M92" s="92"/>
      <c r="N92" s="93"/>
      <c r="O92" s="92" t="s">
        <v>201</v>
      </c>
      <c r="P92" s="93"/>
      <c r="Q92" s="92" t="s">
        <v>201</v>
      </c>
      <c r="R92" s="93"/>
      <c r="S92" s="92" t="s">
        <v>201</v>
      </c>
      <c r="T92" s="174"/>
    </row>
    <row r="93" spans="2:20" ht="14.25" customHeight="1">
      <c r="B93" s="177"/>
      <c r="C93" s="234"/>
      <c r="D93" s="237"/>
      <c r="E93" s="180"/>
      <c r="F93" s="180"/>
      <c r="G93" s="240"/>
      <c r="H93" s="180"/>
      <c r="I93" s="184"/>
      <c r="J93" s="185"/>
      <c r="K93" s="189"/>
      <c r="L93" s="96" t="s">
        <v>169</v>
      </c>
      <c r="M93" s="92"/>
      <c r="N93" s="93"/>
      <c r="O93" s="92" t="s">
        <v>201</v>
      </c>
      <c r="P93" s="93"/>
      <c r="Q93" s="92" t="s">
        <v>201</v>
      </c>
      <c r="R93" s="93"/>
      <c r="S93" s="92" t="s">
        <v>201</v>
      </c>
      <c r="T93" s="174"/>
    </row>
    <row r="94" spans="2:20" ht="14.25" customHeight="1">
      <c r="B94" s="192"/>
      <c r="C94" s="234"/>
      <c r="D94" s="237"/>
      <c r="E94" s="193"/>
      <c r="F94" s="193"/>
      <c r="G94" s="240"/>
      <c r="H94" s="193"/>
      <c r="I94" s="194"/>
      <c r="J94" s="195"/>
      <c r="K94" s="196"/>
      <c r="L94" s="93"/>
      <c r="M94" s="92"/>
      <c r="N94" s="93"/>
      <c r="O94" s="92" t="s">
        <v>201</v>
      </c>
      <c r="P94" s="93"/>
      <c r="Q94" s="92" t="s">
        <v>201</v>
      </c>
      <c r="R94" s="93"/>
      <c r="S94" s="92" t="s">
        <v>201</v>
      </c>
      <c r="T94" s="191"/>
    </row>
    <row r="95" spans="2:20" ht="14.25" customHeight="1">
      <c r="B95" s="176">
        <f t="shared" ref="B95:B100" si="3">1+B90</f>
        <v>21</v>
      </c>
      <c r="C95" s="234"/>
      <c r="D95" s="237"/>
      <c r="E95" s="179"/>
      <c r="F95" s="179"/>
      <c r="G95" s="240"/>
      <c r="H95" s="179"/>
      <c r="I95" s="182" t="s">
        <v>148</v>
      </c>
      <c r="J95" s="183"/>
      <c r="K95" s="188" t="s">
        <v>1</v>
      </c>
      <c r="L95" s="93" t="s">
        <v>117</v>
      </c>
      <c r="M95" s="92"/>
      <c r="N95" s="93"/>
      <c r="O95" s="92" t="s">
        <v>201</v>
      </c>
      <c r="P95" s="93" t="s">
        <v>83</v>
      </c>
      <c r="Q95" s="92" t="s">
        <v>201</v>
      </c>
      <c r="R95" s="93"/>
      <c r="S95" s="92" t="s">
        <v>201</v>
      </c>
      <c r="T95" s="173"/>
    </row>
    <row r="96" spans="2:20" ht="14.25" customHeight="1">
      <c r="B96" s="177"/>
      <c r="C96" s="234"/>
      <c r="D96" s="237"/>
      <c r="E96" s="180"/>
      <c r="F96" s="180"/>
      <c r="G96" s="240"/>
      <c r="H96" s="180"/>
      <c r="I96" s="184"/>
      <c r="J96" s="185"/>
      <c r="K96" s="189"/>
      <c r="L96" s="93" t="s">
        <v>182</v>
      </c>
      <c r="M96" s="92"/>
      <c r="N96" s="93"/>
      <c r="O96" s="92" t="s">
        <v>201</v>
      </c>
      <c r="P96" s="93" t="s">
        <v>84</v>
      </c>
      <c r="Q96" s="92" t="s">
        <v>201</v>
      </c>
      <c r="R96" s="93"/>
      <c r="S96" s="92" t="s">
        <v>201</v>
      </c>
      <c r="T96" s="174"/>
    </row>
    <row r="97" spans="2:20" ht="14.25" customHeight="1">
      <c r="B97" s="177"/>
      <c r="C97" s="234"/>
      <c r="D97" s="237"/>
      <c r="E97" s="180"/>
      <c r="F97" s="180"/>
      <c r="G97" s="240"/>
      <c r="H97" s="180"/>
      <c r="I97" s="184"/>
      <c r="J97" s="185"/>
      <c r="K97" s="189"/>
      <c r="L97" s="93" t="s">
        <v>147</v>
      </c>
      <c r="M97" s="92"/>
      <c r="N97" s="93"/>
      <c r="O97" s="92" t="s">
        <v>201</v>
      </c>
      <c r="P97" s="93"/>
      <c r="Q97" s="92" t="s">
        <v>201</v>
      </c>
      <c r="R97" s="93"/>
      <c r="S97" s="92" t="s">
        <v>201</v>
      </c>
      <c r="T97" s="174"/>
    </row>
    <row r="98" spans="2:20" ht="14.25" customHeight="1">
      <c r="B98" s="177"/>
      <c r="C98" s="234"/>
      <c r="D98" s="237"/>
      <c r="E98" s="180"/>
      <c r="F98" s="180"/>
      <c r="G98" s="240"/>
      <c r="H98" s="180"/>
      <c r="I98" s="184"/>
      <c r="J98" s="185"/>
      <c r="K98" s="189"/>
      <c r="L98" s="96" t="s">
        <v>169</v>
      </c>
      <c r="M98" s="92"/>
      <c r="N98" s="93"/>
      <c r="O98" s="92" t="s">
        <v>201</v>
      </c>
      <c r="P98" s="93"/>
      <c r="Q98" s="92" t="s">
        <v>201</v>
      </c>
      <c r="R98" s="93"/>
      <c r="S98" s="92" t="s">
        <v>201</v>
      </c>
      <c r="T98" s="174"/>
    </row>
    <row r="99" spans="2:20" ht="14.25" customHeight="1">
      <c r="B99" s="192"/>
      <c r="C99" s="234"/>
      <c r="D99" s="237"/>
      <c r="E99" s="193"/>
      <c r="F99" s="193"/>
      <c r="G99" s="240"/>
      <c r="H99" s="193"/>
      <c r="I99" s="194"/>
      <c r="J99" s="195"/>
      <c r="K99" s="196"/>
      <c r="L99" s="93"/>
      <c r="M99" s="92"/>
      <c r="N99" s="93"/>
      <c r="O99" s="92" t="s">
        <v>201</v>
      </c>
      <c r="P99" s="93"/>
      <c r="Q99" s="92" t="s">
        <v>201</v>
      </c>
      <c r="R99" s="93"/>
      <c r="S99" s="92" t="s">
        <v>201</v>
      </c>
      <c r="T99" s="191"/>
    </row>
    <row r="100" spans="2:20" ht="14.25" customHeight="1">
      <c r="B100" s="176">
        <f t="shared" si="3"/>
        <v>22</v>
      </c>
      <c r="C100" s="234"/>
      <c r="D100" s="237"/>
      <c r="E100" s="179"/>
      <c r="F100" s="179"/>
      <c r="G100" s="240"/>
      <c r="H100" s="179"/>
      <c r="I100" s="182" t="s">
        <v>150</v>
      </c>
      <c r="J100" s="183"/>
      <c r="K100" s="188" t="s">
        <v>0</v>
      </c>
      <c r="L100" s="93" t="s">
        <v>152</v>
      </c>
      <c r="M100" s="92"/>
      <c r="N100" s="93"/>
      <c r="O100" s="92" t="s">
        <v>201</v>
      </c>
      <c r="P100" s="93" t="s">
        <v>152</v>
      </c>
      <c r="Q100" s="92" t="s">
        <v>201</v>
      </c>
      <c r="R100" s="93"/>
      <c r="S100" s="92" t="s">
        <v>201</v>
      </c>
      <c r="T100" s="173"/>
    </row>
    <row r="101" spans="2:20" ht="14.25" customHeight="1">
      <c r="B101" s="177"/>
      <c r="C101" s="234"/>
      <c r="D101" s="237"/>
      <c r="E101" s="180"/>
      <c r="F101" s="180"/>
      <c r="G101" s="240"/>
      <c r="H101" s="180"/>
      <c r="I101" s="184"/>
      <c r="J101" s="185"/>
      <c r="K101" s="189"/>
      <c r="L101" s="96" t="s">
        <v>169</v>
      </c>
      <c r="M101" s="92"/>
      <c r="N101" s="93"/>
      <c r="O101" s="92" t="s">
        <v>201</v>
      </c>
      <c r="P101" s="93" t="s">
        <v>83</v>
      </c>
      <c r="Q101" s="92" t="s">
        <v>201</v>
      </c>
      <c r="R101" s="93"/>
      <c r="S101" s="92" t="s">
        <v>201</v>
      </c>
      <c r="T101" s="174"/>
    </row>
    <row r="102" spans="2:20" ht="14.25" customHeight="1">
      <c r="B102" s="177"/>
      <c r="C102" s="234"/>
      <c r="D102" s="237"/>
      <c r="E102" s="180"/>
      <c r="F102" s="180"/>
      <c r="G102" s="240"/>
      <c r="H102" s="180"/>
      <c r="I102" s="184"/>
      <c r="J102" s="185"/>
      <c r="K102" s="189"/>
      <c r="L102" s="93"/>
      <c r="M102" s="92" t="s">
        <v>201</v>
      </c>
      <c r="N102" s="93"/>
      <c r="O102" s="92" t="s">
        <v>201</v>
      </c>
      <c r="P102" s="93" t="s">
        <v>84</v>
      </c>
      <c r="Q102" s="92" t="s">
        <v>201</v>
      </c>
      <c r="R102" s="93"/>
      <c r="S102" s="92" t="s">
        <v>201</v>
      </c>
      <c r="T102" s="174"/>
    </row>
    <row r="103" spans="2:20" ht="14.25" customHeight="1" thickBot="1">
      <c r="B103" s="178"/>
      <c r="C103" s="235"/>
      <c r="D103" s="238"/>
      <c r="E103" s="181"/>
      <c r="F103" s="181"/>
      <c r="G103" s="241"/>
      <c r="H103" s="181"/>
      <c r="I103" s="186"/>
      <c r="J103" s="187"/>
      <c r="K103" s="190"/>
      <c r="L103" s="97"/>
      <c r="M103" s="98" t="s">
        <v>201</v>
      </c>
      <c r="N103" s="97"/>
      <c r="O103" s="98" t="s">
        <v>201</v>
      </c>
      <c r="P103" s="97"/>
      <c r="Q103" s="98" t="s">
        <v>201</v>
      </c>
      <c r="R103" s="97"/>
      <c r="S103" s="98" t="s">
        <v>201</v>
      </c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M7:M103 Q7:Q103 O7:O103 S7:S103" xr:uid="{0988E270-680B-41F6-9647-E90B47FFEEBF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9AD0B-7482-4C5D-AAD9-7EF2AD7A3B81}">
  <sheetPr codeName="Sheet15">
    <pageSetUpPr fitToPage="1"/>
  </sheetPr>
  <dimension ref="A1:T117"/>
  <sheetViews>
    <sheetView showGridLines="0" topLeftCell="F45" zoomScaleNormal="10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319">
        <v>1</v>
      </c>
      <c r="C7" s="232" t="s">
        <v>191</v>
      </c>
      <c r="D7" s="236" t="s">
        <v>197</v>
      </c>
      <c r="E7" s="320"/>
      <c r="F7" s="320"/>
      <c r="G7" s="239">
        <v>3</v>
      </c>
      <c r="H7" s="320"/>
      <c r="I7" s="321" t="s">
        <v>80</v>
      </c>
      <c r="J7" s="322"/>
      <c r="K7" s="323" t="s">
        <v>81</v>
      </c>
      <c r="L7" s="104" t="s">
        <v>82</v>
      </c>
      <c r="M7" s="105" t="s">
        <v>201</v>
      </c>
      <c r="N7" s="106"/>
      <c r="O7" s="105" t="s">
        <v>201</v>
      </c>
      <c r="P7" s="104" t="s">
        <v>178</v>
      </c>
      <c r="Q7" s="105" t="s">
        <v>201</v>
      </c>
      <c r="R7" s="106"/>
      <c r="S7" s="105" t="s">
        <v>201</v>
      </c>
      <c r="T7" s="324"/>
    </row>
    <row r="8" spans="2:20" ht="14.25" customHeight="1">
      <c r="B8" s="177"/>
      <c r="C8" s="233"/>
      <c r="D8" s="213"/>
      <c r="E8" s="180"/>
      <c r="F8" s="180"/>
      <c r="G8" s="204"/>
      <c r="H8" s="180"/>
      <c r="I8" s="307"/>
      <c r="J8" s="308"/>
      <c r="K8" s="189"/>
      <c r="L8" s="101" t="s">
        <v>171</v>
      </c>
      <c r="M8" s="107" t="s">
        <v>201</v>
      </c>
      <c r="N8" s="108"/>
      <c r="O8" s="107" t="s">
        <v>201</v>
      </c>
      <c r="P8" s="93" t="s">
        <v>83</v>
      </c>
      <c r="Q8" s="107" t="s">
        <v>201</v>
      </c>
      <c r="R8" s="108"/>
      <c r="S8" s="107" t="s">
        <v>201</v>
      </c>
      <c r="T8" s="174"/>
    </row>
    <row r="9" spans="2:20" ht="14.25" customHeight="1">
      <c r="B9" s="177"/>
      <c r="C9" s="233"/>
      <c r="D9" s="213"/>
      <c r="E9" s="180"/>
      <c r="F9" s="180"/>
      <c r="G9" s="204"/>
      <c r="H9" s="180"/>
      <c r="I9" s="307"/>
      <c r="J9" s="308"/>
      <c r="K9" s="189"/>
      <c r="L9" s="93" t="s">
        <v>178</v>
      </c>
      <c r="M9" s="92" t="s">
        <v>201</v>
      </c>
      <c r="N9" s="108"/>
      <c r="O9" s="92" t="s">
        <v>201</v>
      </c>
      <c r="P9" s="93" t="s">
        <v>84</v>
      </c>
      <c r="Q9" s="92" t="s">
        <v>201</v>
      </c>
      <c r="R9" s="108"/>
      <c r="S9" s="92" t="s">
        <v>201</v>
      </c>
      <c r="T9" s="174"/>
    </row>
    <row r="10" spans="2:20" ht="14.25" customHeight="1">
      <c r="B10" s="177"/>
      <c r="C10" s="233"/>
      <c r="D10" s="213"/>
      <c r="E10" s="180"/>
      <c r="F10" s="180"/>
      <c r="G10" s="204"/>
      <c r="H10" s="180"/>
      <c r="I10" s="307"/>
      <c r="J10" s="308"/>
      <c r="K10" s="189"/>
      <c r="L10" s="101" t="s">
        <v>154</v>
      </c>
      <c r="M10" s="107" t="s">
        <v>201</v>
      </c>
      <c r="N10" s="108"/>
      <c r="O10" s="107" t="s">
        <v>201</v>
      </c>
      <c r="P10" s="93"/>
      <c r="Q10" s="107" t="s">
        <v>201</v>
      </c>
      <c r="R10" s="108"/>
      <c r="S10" s="107" t="s">
        <v>201</v>
      </c>
      <c r="T10" s="174"/>
    </row>
    <row r="11" spans="2:20" ht="14.25" customHeight="1">
      <c r="B11" s="177"/>
      <c r="C11" s="233"/>
      <c r="D11" s="213"/>
      <c r="E11" s="180"/>
      <c r="F11" s="180"/>
      <c r="G11" s="204"/>
      <c r="H11" s="180"/>
      <c r="I11" s="307"/>
      <c r="J11" s="308"/>
      <c r="K11" s="189"/>
      <c r="L11" s="101" t="s">
        <v>170</v>
      </c>
      <c r="M11" s="92" t="s">
        <v>201</v>
      </c>
      <c r="N11" s="93"/>
      <c r="O11" s="92" t="s">
        <v>201</v>
      </c>
      <c r="P11" s="93"/>
      <c r="Q11" s="92" t="s">
        <v>201</v>
      </c>
      <c r="R11" s="93"/>
      <c r="S11" s="92" t="s">
        <v>201</v>
      </c>
      <c r="T11" s="174"/>
    </row>
    <row r="12" spans="2:20" ht="14.25" customHeight="1">
      <c r="B12" s="192"/>
      <c r="C12" s="233"/>
      <c r="D12" s="213"/>
      <c r="E12" s="193"/>
      <c r="F12" s="193"/>
      <c r="G12" s="204"/>
      <c r="H12" s="193"/>
      <c r="I12" s="309"/>
      <c r="J12" s="310"/>
      <c r="K12" s="196"/>
      <c r="L12" s="109"/>
      <c r="M12" s="107" t="s">
        <v>201</v>
      </c>
      <c r="N12" s="110"/>
      <c r="O12" s="107" t="s">
        <v>201</v>
      </c>
      <c r="P12" s="109"/>
      <c r="Q12" s="107" t="s">
        <v>201</v>
      </c>
      <c r="R12" s="111"/>
      <c r="S12" s="107" t="s">
        <v>201</v>
      </c>
      <c r="T12" s="191"/>
    </row>
    <row r="13" spans="2:20" ht="14.25" customHeight="1">
      <c r="B13" s="176">
        <f>1+B7</f>
        <v>2</v>
      </c>
      <c r="C13" s="233"/>
      <c r="D13" s="213"/>
      <c r="E13" s="179"/>
      <c r="F13" s="179"/>
      <c r="G13" s="204"/>
      <c r="H13" s="179"/>
      <c r="I13" s="305" t="s">
        <v>87</v>
      </c>
      <c r="J13" s="306"/>
      <c r="K13" s="188" t="s">
        <v>185</v>
      </c>
      <c r="L13" s="125" t="s">
        <v>11</v>
      </c>
      <c r="M13" s="92" t="s">
        <v>201</v>
      </c>
      <c r="N13" s="64"/>
      <c r="O13" s="92" t="s">
        <v>201</v>
      </c>
      <c r="P13" s="93" t="s">
        <v>90</v>
      </c>
      <c r="Q13" s="92" t="s">
        <v>201</v>
      </c>
      <c r="R13" s="64"/>
      <c r="S13" s="92" t="s">
        <v>201</v>
      </c>
      <c r="T13" s="173"/>
    </row>
    <row r="14" spans="2:20" ht="14.25" customHeight="1">
      <c r="B14" s="177"/>
      <c r="C14" s="233"/>
      <c r="D14" s="213"/>
      <c r="E14" s="180"/>
      <c r="F14" s="180"/>
      <c r="G14" s="204"/>
      <c r="H14" s="180"/>
      <c r="I14" s="307"/>
      <c r="J14" s="308"/>
      <c r="K14" s="189"/>
      <c r="L14" s="93" t="s">
        <v>91</v>
      </c>
      <c r="M14" s="92" t="s">
        <v>201</v>
      </c>
      <c r="N14" s="108"/>
      <c r="O14" s="92" t="s">
        <v>201</v>
      </c>
      <c r="P14" s="93" t="s">
        <v>92</v>
      </c>
      <c r="Q14" s="92" t="s">
        <v>201</v>
      </c>
      <c r="R14" s="108"/>
      <c r="S14" s="92" t="s">
        <v>201</v>
      </c>
      <c r="T14" s="174"/>
    </row>
    <row r="15" spans="2:20" ht="14.25" customHeight="1">
      <c r="B15" s="192"/>
      <c r="C15" s="233"/>
      <c r="D15" s="213"/>
      <c r="E15" s="193"/>
      <c r="F15" s="193"/>
      <c r="G15" s="204"/>
      <c r="H15" s="193"/>
      <c r="I15" s="309"/>
      <c r="J15" s="310"/>
      <c r="K15" s="196"/>
      <c r="L15" s="93"/>
      <c r="M15" s="92" t="s">
        <v>201</v>
      </c>
      <c r="N15" s="108"/>
      <c r="O15" s="92" t="s">
        <v>201</v>
      </c>
      <c r="P15" s="112"/>
      <c r="Q15" s="92" t="s">
        <v>201</v>
      </c>
      <c r="R15" s="108"/>
      <c r="S15" s="92" t="s">
        <v>201</v>
      </c>
      <c r="T15" s="191"/>
    </row>
    <row r="16" spans="2:20" ht="14.25" customHeight="1">
      <c r="B16" s="176">
        <f>1+B13</f>
        <v>3</v>
      </c>
      <c r="C16" s="233"/>
      <c r="D16" s="213"/>
      <c r="E16" s="179"/>
      <c r="F16" s="179"/>
      <c r="G16" s="204"/>
      <c r="H16" s="179"/>
      <c r="I16" s="305" t="s">
        <v>93</v>
      </c>
      <c r="J16" s="306"/>
      <c r="K16" s="304" t="s">
        <v>94</v>
      </c>
      <c r="L16" s="2" t="s">
        <v>10</v>
      </c>
      <c r="M16" s="92" t="s">
        <v>201</v>
      </c>
      <c r="N16" s="113"/>
      <c r="O16" s="92" t="s">
        <v>201</v>
      </c>
      <c r="P16" s="93"/>
      <c r="Q16" s="92" t="s">
        <v>201</v>
      </c>
      <c r="R16" s="93"/>
      <c r="S16" s="92" t="s">
        <v>201</v>
      </c>
      <c r="T16" s="173"/>
    </row>
    <row r="17" spans="1:20" ht="14.25" customHeight="1">
      <c r="B17" s="192"/>
      <c r="C17" s="233"/>
      <c r="D17" s="213"/>
      <c r="E17" s="193"/>
      <c r="F17" s="193"/>
      <c r="G17" s="204"/>
      <c r="H17" s="193"/>
      <c r="I17" s="309"/>
      <c r="J17" s="310"/>
      <c r="K17" s="196"/>
      <c r="L17" s="93"/>
      <c r="M17" s="92" t="s">
        <v>201</v>
      </c>
      <c r="N17" s="93"/>
      <c r="O17" s="92" t="s">
        <v>201</v>
      </c>
      <c r="P17" s="93"/>
      <c r="Q17" s="92" t="s">
        <v>201</v>
      </c>
      <c r="R17" s="93"/>
      <c r="S17" s="92" t="s">
        <v>201</v>
      </c>
      <c r="T17" s="191"/>
    </row>
    <row r="18" spans="1:20" ht="14.25" customHeight="1">
      <c r="B18" s="176">
        <f>1+B16</f>
        <v>4</v>
      </c>
      <c r="C18" s="233"/>
      <c r="D18" s="213"/>
      <c r="E18" s="179"/>
      <c r="F18" s="179"/>
      <c r="G18" s="204"/>
      <c r="H18" s="179"/>
      <c r="I18" s="305" t="s">
        <v>96</v>
      </c>
      <c r="J18" s="306"/>
      <c r="K18" s="304" t="s">
        <v>97</v>
      </c>
      <c r="L18" s="93" t="s">
        <v>179</v>
      </c>
      <c r="M18" s="92" t="s">
        <v>201</v>
      </c>
      <c r="N18" s="93"/>
      <c r="O18" s="92" t="s">
        <v>201</v>
      </c>
      <c r="P18" s="93"/>
      <c r="Q18" s="92" t="s">
        <v>201</v>
      </c>
      <c r="R18" s="93"/>
      <c r="S18" s="92" t="s">
        <v>201</v>
      </c>
      <c r="T18" s="173"/>
    </row>
    <row r="19" spans="1:20" ht="14.25" customHeight="1">
      <c r="B19" s="177"/>
      <c r="C19" s="233"/>
      <c r="D19" s="213"/>
      <c r="E19" s="180"/>
      <c r="F19" s="180"/>
      <c r="G19" s="204"/>
      <c r="H19" s="180"/>
      <c r="I19" s="307"/>
      <c r="J19" s="308"/>
      <c r="K19" s="189"/>
      <c r="L19" s="93" t="s">
        <v>98</v>
      </c>
      <c r="M19" s="92" t="s">
        <v>201</v>
      </c>
      <c r="N19" s="93"/>
      <c r="O19" s="92"/>
      <c r="P19" s="93"/>
      <c r="Q19" s="92" t="s">
        <v>201</v>
      </c>
      <c r="R19" s="93"/>
      <c r="S19" s="92" t="s">
        <v>201</v>
      </c>
      <c r="T19" s="174"/>
    </row>
    <row r="20" spans="1:20" ht="14.25" customHeight="1">
      <c r="B20" s="192"/>
      <c r="C20" s="233"/>
      <c r="D20" s="213"/>
      <c r="E20" s="193"/>
      <c r="F20" s="193"/>
      <c r="G20" s="204"/>
      <c r="H20" s="193"/>
      <c r="I20" s="309"/>
      <c r="J20" s="310"/>
      <c r="K20" s="196"/>
      <c r="L20" s="93"/>
      <c r="M20" s="92" t="s">
        <v>201</v>
      </c>
      <c r="N20" s="93"/>
      <c r="O20" s="92"/>
      <c r="P20" s="93"/>
      <c r="Q20" s="92" t="s">
        <v>201</v>
      </c>
      <c r="R20" s="93"/>
      <c r="S20" s="92" t="s">
        <v>201</v>
      </c>
      <c r="T20" s="191"/>
    </row>
    <row r="21" spans="1:20" ht="14.25" customHeight="1">
      <c r="B21" s="176">
        <f>1+B18</f>
        <v>5</v>
      </c>
      <c r="C21" s="233"/>
      <c r="D21" s="213"/>
      <c r="E21" s="179"/>
      <c r="F21" s="179"/>
      <c r="G21" s="204"/>
      <c r="H21" s="179"/>
      <c r="I21" s="318" t="s">
        <v>21</v>
      </c>
      <c r="J21" s="306"/>
      <c r="K21" s="304" t="s">
        <v>99</v>
      </c>
      <c r="L21" s="93" t="s">
        <v>100</v>
      </c>
      <c r="M21" s="92" t="s">
        <v>201</v>
      </c>
      <c r="N21" s="93" t="s">
        <v>100</v>
      </c>
      <c r="O21" s="92"/>
      <c r="P21" s="101" t="s">
        <v>183</v>
      </c>
      <c r="Q21" s="92" t="s">
        <v>201</v>
      </c>
      <c r="R21" s="93"/>
      <c r="S21" s="92" t="s">
        <v>201</v>
      </c>
      <c r="T21" s="173"/>
    </row>
    <row r="22" spans="1:20" ht="14.25" customHeight="1">
      <c r="B22" s="177"/>
      <c r="C22" s="233"/>
      <c r="D22" s="213"/>
      <c r="E22" s="180"/>
      <c r="F22" s="180"/>
      <c r="G22" s="204"/>
      <c r="H22" s="180"/>
      <c r="I22" s="307"/>
      <c r="J22" s="308"/>
      <c r="K22" s="189"/>
      <c r="L22" s="93"/>
      <c r="M22" s="92" t="s">
        <v>201</v>
      </c>
      <c r="N22" s="93"/>
      <c r="O22" s="92"/>
      <c r="P22" s="101" t="s">
        <v>161</v>
      </c>
      <c r="Q22" s="92" t="s">
        <v>201</v>
      </c>
      <c r="R22" s="93"/>
      <c r="S22" s="92" t="s">
        <v>201</v>
      </c>
      <c r="T22" s="174"/>
    </row>
    <row r="23" spans="1:20" ht="14.25" customHeight="1">
      <c r="B23" s="177"/>
      <c r="C23" s="233"/>
      <c r="D23" s="213"/>
      <c r="E23" s="180"/>
      <c r="F23" s="180"/>
      <c r="G23" s="204"/>
      <c r="H23" s="180"/>
      <c r="I23" s="307"/>
      <c r="J23" s="308"/>
      <c r="K23" s="189"/>
      <c r="L23" s="93"/>
      <c r="M23" s="92" t="s">
        <v>201</v>
      </c>
      <c r="N23" s="93"/>
      <c r="O23" s="92"/>
      <c r="P23" s="93" t="s">
        <v>84</v>
      </c>
      <c r="Q23" s="92" t="s">
        <v>201</v>
      </c>
      <c r="R23" s="93"/>
      <c r="S23" s="92" t="s">
        <v>201</v>
      </c>
      <c r="T23" s="174"/>
    </row>
    <row r="24" spans="1:20" ht="14.25" customHeight="1">
      <c r="B24" s="192"/>
      <c r="C24" s="233"/>
      <c r="D24" s="213"/>
      <c r="E24" s="193"/>
      <c r="F24" s="193"/>
      <c r="G24" s="204"/>
      <c r="H24" s="193"/>
      <c r="I24" s="309"/>
      <c r="J24" s="310"/>
      <c r="K24" s="196"/>
      <c r="L24" s="94"/>
      <c r="M24" s="92" t="s">
        <v>201</v>
      </c>
      <c r="N24" s="93"/>
      <c r="O24" s="92" t="s">
        <v>201</v>
      </c>
      <c r="P24" s="93"/>
      <c r="Q24" s="92" t="s">
        <v>201</v>
      </c>
      <c r="R24" s="93"/>
      <c r="S24" s="92" t="s">
        <v>201</v>
      </c>
      <c r="T24" s="191"/>
    </row>
    <row r="25" spans="1:20" ht="14.25" customHeight="1">
      <c r="B25" s="176">
        <f>1+B21</f>
        <v>6</v>
      </c>
      <c r="C25" s="233"/>
      <c r="D25" s="213"/>
      <c r="E25" s="179"/>
      <c r="F25" s="179"/>
      <c r="G25" s="204"/>
      <c r="H25" s="179"/>
      <c r="I25" s="305" t="s">
        <v>101</v>
      </c>
      <c r="J25" s="306"/>
      <c r="K25" s="304" t="s">
        <v>102</v>
      </c>
      <c r="L25" s="112" t="s">
        <v>103</v>
      </c>
      <c r="M25" s="92" t="s">
        <v>201</v>
      </c>
      <c r="N25" s="112" t="s">
        <v>103</v>
      </c>
      <c r="O25" s="92"/>
      <c r="P25" s="93"/>
      <c r="Q25" s="92" t="s">
        <v>201</v>
      </c>
      <c r="R25" s="114"/>
      <c r="S25" s="92" t="s">
        <v>201</v>
      </c>
      <c r="T25" s="173"/>
    </row>
    <row r="26" spans="1:20" ht="14.25" customHeight="1">
      <c r="B26" s="177"/>
      <c r="C26" s="233"/>
      <c r="D26" s="213"/>
      <c r="E26" s="180"/>
      <c r="F26" s="180"/>
      <c r="G26" s="204"/>
      <c r="H26" s="180"/>
      <c r="I26" s="307"/>
      <c r="J26" s="308"/>
      <c r="K26" s="189"/>
      <c r="L26" s="112" t="s">
        <v>105</v>
      </c>
      <c r="M26" s="92" t="s">
        <v>201</v>
      </c>
      <c r="N26" s="112" t="s">
        <v>105</v>
      </c>
      <c r="O26" s="92"/>
      <c r="P26" s="101" t="s">
        <v>159</v>
      </c>
      <c r="Q26" s="92" t="s">
        <v>201</v>
      </c>
      <c r="R26" s="114"/>
      <c r="S26" s="92" t="s">
        <v>201</v>
      </c>
      <c r="T26" s="174"/>
    </row>
    <row r="27" spans="1:20" ht="14.25" customHeight="1">
      <c r="B27" s="177"/>
      <c r="C27" s="233"/>
      <c r="D27" s="213"/>
      <c r="E27" s="180"/>
      <c r="F27" s="180"/>
      <c r="G27" s="204"/>
      <c r="H27" s="180"/>
      <c r="I27" s="307"/>
      <c r="J27" s="308"/>
      <c r="K27" s="189"/>
      <c r="L27" s="112" t="s">
        <v>107</v>
      </c>
      <c r="M27" s="92" t="s">
        <v>201</v>
      </c>
      <c r="N27" s="112" t="s">
        <v>107</v>
      </c>
      <c r="O27" s="92"/>
      <c r="P27" s="101" t="s">
        <v>184</v>
      </c>
      <c r="Q27" s="92" t="s">
        <v>201</v>
      </c>
      <c r="R27" s="114"/>
      <c r="S27" s="92" t="s">
        <v>201</v>
      </c>
      <c r="T27" s="174"/>
    </row>
    <row r="28" spans="1:20" ht="14.25" customHeight="1">
      <c r="B28" s="177"/>
      <c r="C28" s="233"/>
      <c r="D28" s="213"/>
      <c r="E28" s="180"/>
      <c r="F28" s="180"/>
      <c r="G28" s="204"/>
      <c r="H28" s="180"/>
      <c r="I28" s="307"/>
      <c r="J28" s="308"/>
      <c r="K28" s="189"/>
      <c r="L28" s="112" t="s">
        <v>109</v>
      </c>
      <c r="M28" s="92" t="s">
        <v>201</v>
      </c>
      <c r="N28" s="112" t="s">
        <v>109</v>
      </c>
      <c r="O28" s="92"/>
      <c r="P28" s="101" t="s">
        <v>161</v>
      </c>
      <c r="Q28" s="92" t="s">
        <v>201</v>
      </c>
      <c r="R28" s="114"/>
      <c r="S28" s="92" t="s">
        <v>201</v>
      </c>
      <c r="T28" s="174"/>
    </row>
    <row r="29" spans="1:20" ht="14.25" customHeight="1">
      <c r="B29" s="192"/>
      <c r="C29" s="233"/>
      <c r="D29" s="213"/>
      <c r="E29" s="193"/>
      <c r="F29" s="193"/>
      <c r="G29" s="204"/>
      <c r="H29" s="193"/>
      <c r="I29" s="309"/>
      <c r="J29" s="310"/>
      <c r="K29" s="196"/>
      <c r="L29" s="112"/>
      <c r="M29" s="92" t="s">
        <v>201</v>
      </c>
      <c r="N29" s="115"/>
      <c r="O29" s="92"/>
      <c r="P29" s="114"/>
      <c r="Q29" s="92" t="s">
        <v>201</v>
      </c>
      <c r="R29" s="114"/>
      <c r="S29" s="92" t="s">
        <v>201</v>
      </c>
      <c r="T29" s="191"/>
    </row>
    <row r="30" spans="1:20" ht="14.25" customHeight="1">
      <c r="A30" s="34" t="s">
        <v>110</v>
      </c>
      <c r="B30" s="176">
        <f>1+B25</f>
        <v>7</v>
      </c>
      <c r="C30" s="233"/>
      <c r="D30" s="213"/>
      <c r="E30" s="179"/>
      <c r="F30" s="179"/>
      <c r="G30" s="204"/>
      <c r="H30" s="179"/>
      <c r="I30" s="305" t="s">
        <v>111</v>
      </c>
      <c r="J30" s="306"/>
      <c r="K30" s="304" t="s">
        <v>112</v>
      </c>
      <c r="L30" s="112" t="s">
        <v>113</v>
      </c>
      <c r="M30" s="92" t="s">
        <v>201</v>
      </c>
      <c r="N30" s="93"/>
      <c r="O30" s="92"/>
      <c r="P30" s="93" t="s">
        <v>106</v>
      </c>
      <c r="Q30" s="92" t="s">
        <v>201</v>
      </c>
      <c r="R30" s="114"/>
      <c r="S30" s="92" t="s">
        <v>201</v>
      </c>
      <c r="T30" s="173"/>
    </row>
    <row r="31" spans="1:20" ht="14.25" customHeight="1">
      <c r="B31" s="177"/>
      <c r="C31" s="233"/>
      <c r="D31" s="213"/>
      <c r="E31" s="180"/>
      <c r="F31" s="180"/>
      <c r="G31" s="204"/>
      <c r="H31" s="180"/>
      <c r="I31" s="307"/>
      <c r="J31" s="308"/>
      <c r="K31" s="189"/>
      <c r="L31" s="112" t="s">
        <v>107</v>
      </c>
      <c r="M31" s="92" t="s">
        <v>201</v>
      </c>
      <c r="N31" s="116"/>
      <c r="O31" s="92"/>
      <c r="P31" s="93" t="s">
        <v>108</v>
      </c>
      <c r="Q31" s="92" t="s">
        <v>201</v>
      </c>
      <c r="R31" s="114"/>
      <c r="S31" s="92" t="s">
        <v>201</v>
      </c>
      <c r="T31" s="174"/>
    </row>
    <row r="32" spans="1:20" ht="14.25" customHeight="1">
      <c r="B32" s="177"/>
      <c r="C32" s="233"/>
      <c r="D32" s="213"/>
      <c r="E32" s="180"/>
      <c r="F32" s="180"/>
      <c r="G32" s="204"/>
      <c r="H32" s="180"/>
      <c r="I32" s="307"/>
      <c r="J32" s="308"/>
      <c r="K32" s="189"/>
      <c r="L32" s="112" t="s">
        <v>85</v>
      </c>
      <c r="M32" s="92" t="s">
        <v>201</v>
      </c>
      <c r="N32" s="116"/>
      <c r="O32" s="92"/>
      <c r="P32" s="93" t="s">
        <v>83</v>
      </c>
      <c r="Q32" s="92" t="s">
        <v>201</v>
      </c>
      <c r="R32" s="114"/>
      <c r="S32" s="92" t="s">
        <v>201</v>
      </c>
      <c r="T32" s="174"/>
    </row>
    <row r="33" spans="1:20" ht="14.25" customHeight="1">
      <c r="B33" s="177"/>
      <c r="C33" s="233"/>
      <c r="D33" s="213"/>
      <c r="E33" s="180"/>
      <c r="F33" s="180"/>
      <c r="G33" s="204"/>
      <c r="H33" s="180"/>
      <c r="I33" s="307"/>
      <c r="J33" s="308"/>
      <c r="K33" s="189"/>
      <c r="L33" s="112" t="s">
        <v>86</v>
      </c>
      <c r="M33" s="92" t="s">
        <v>201</v>
      </c>
      <c r="N33" s="116"/>
      <c r="O33" s="92"/>
      <c r="P33" s="93" t="s">
        <v>84</v>
      </c>
      <c r="Q33" s="92" t="s">
        <v>201</v>
      </c>
      <c r="R33" s="114"/>
      <c r="S33" s="92" t="s">
        <v>201</v>
      </c>
      <c r="T33" s="174"/>
    </row>
    <row r="34" spans="1:20" ht="14.25" customHeight="1">
      <c r="B34" s="177"/>
      <c r="C34" s="233"/>
      <c r="D34" s="213"/>
      <c r="E34" s="180"/>
      <c r="F34" s="180"/>
      <c r="G34" s="204"/>
      <c r="H34" s="180"/>
      <c r="I34" s="307"/>
      <c r="J34" s="308"/>
      <c r="K34" s="189"/>
      <c r="L34" s="117" t="s">
        <v>172</v>
      </c>
      <c r="M34" s="107" t="s">
        <v>201</v>
      </c>
      <c r="N34" s="110"/>
      <c r="O34" s="107" t="s">
        <v>201</v>
      </c>
      <c r="P34" s="109"/>
      <c r="Q34" s="107" t="s">
        <v>201</v>
      </c>
      <c r="R34" s="111"/>
      <c r="S34" s="107" t="s">
        <v>201</v>
      </c>
      <c r="T34" s="174"/>
    </row>
    <row r="35" spans="1:20" ht="14.25" customHeight="1">
      <c r="B35" s="192"/>
      <c r="C35" s="233"/>
      <c r="D35" s="213"/>
      <c r="E35" s="193"/>
      <c r="F35" s="193"/>
      <c r="G35" s="204"/>
      <c r="H35" s="193"/>
      <c r="I35" s="309"/>
      <c r="J35" s="310"/>
      <c r="K35" s="196"/>
      <c r="L35" s="112"/>
      <c r="M35" s="92" t="s">
        <v>201</v>
      </c>
      <c r="N35" s="116"/>
      <c r="O35" s="92" t="s">
        <v>201</v>
      </c>
      <c r="P35" s="93"/>
      <c r="Q35" s="92" t="s">
        <v>201</v>
      </c>
      <c r="R35" s="114"/>
      <c r="S35" s="92" t="s">
        <v>201</v>
      </c>
      <c r="T35" s="191"/>
    </row>
    <row r="36" spans="1:20" ht="14.25" customHeight="1">
      <c r="A36" s="34" t="s">
        <v>110</v>
      </c>
      <c r="B36" s="176">
        <f>1+B30</f>
        <v>8</v>
      </c>
      <c r="C36" s="233"/>
      <c r="D36" s="213"/>
      <c r="E36" s="179"/>
      <c r="F36" s="179"/>
      <c r="G36" s="204"/>
      <c r="H36" s="179"/>
      <c r="I36" s="305" t="s">
        <v>115</v>
      </c>
      <c r="J36" s="306"/>
      <c r="K36" s="304" t="s">
        <v>116</v>
      </c>
      <c r="L36" s="112" t="s">
        <v>103</v>
      </c>
      <c r="M36" s="118" t="s">
        <v>201</v>
      </c>
      <c r="N36" s="112" t="s">
        <v>103</v>
      </c>
      <c r="O36" s="118"/>
      <c r="P36" s="93" t="s">
        <v>83</v>
      </c>
      <c r="Q36" s="118" t="s">
        <v>201</v>
      </c>
      <c r="R36" s="114"/>
      <c r="S36" s="118" t="s">
        <v>201</v>
      </c>
      <c r="T36" s="173"/>
    </row>
    <row r="37" spans="1:20" ht="14.25" customHeight="1">
      <c r="B37" s="177"/>
      <c r="C37" s="233"/>
      <c r="D37" s="213"/>
      <c r="E37" s="180"/>
      <c r="F37" s="180"/>
      <c r="G37" s="204"/>
      <c r="H37" s="180"/>
      <c r="I37" s="307"/>
      <c r="J37" s="308"/>
      <c r="K37" s="189"/>
      <c r="L37" s="112" t="s">
        <v>105</v>
      </c>
      <c r="M37" s="92" t="s">
        <v>201</v>
      </c>
      <c r="N37" s="112" t="s">
        <v>105</v>
      </c>
      <c r="O37" s="92"/>
      <c r="P37" s="93" t="s">
        <v>84</v>
      </c>
      <c r="Q37" s="92" t="s">
        <v>201</v>
      </c>
      <c r="R37" s="114"/>
      <c r="S37" s="92" t="s">
        <v>201</v>
      </c>
      <c r="T37" s="174"/>
    </row>
    <row r="38" spans="1:20" ht="14.25" customHeight="1">
      <c r="B38" s="177"/>
      <c r="C38" s="233"/>
      <c r="D38" s="213"/>
      <c r="E38" s="180"/>
      <c r="F38" s="180"/>
      <c r="G38" s="204"/>
      <c r="H38" s="180"/>
      <c r="I38" s="307"/>
      <c r="J38" s="308"/>
      <c r="K38" s="189"/>
      <c r="L38" s="112" t="s">
        <v>117</v>
      </c>
      <c r="M38" s="92" t="s">
        <v>201</v>
      </c>
      <c r="N38" s="112" t="s">
        <v>117</v>
      </c>
      <c r="O38" s="92"/>
      <c r="P38" s="93"/>
      <c r="Q38" s="92" t="s">
        <v>201</v>
      </c>
      <c r="R38" s="114"/>
      <c r="S38" s="92" t="s">
        <v>201</v>
      </c>
      <c r="T38" s="174"/>
    </row>
    <row r="39" spans="1:20" ht="14.25" customHeight="1">
      <c r="B39" s="177"/>
      <c r="C39" s="233"/>
      <c r="D39" s="213"/>
      <c r="E39" s="180"/>
      <c r="F39" s="180"/>
      <c r="G39" s="204"/>
      <c r="H39" s="180"/>
      <c r="I39" s="307"/>
      <c r="J39" s="308"/>
      <c r="K39" s="189"/>
      <c r="L39" s="112" t="s">
        <v>118</v>
      </c>
      <c r="M39" s="92" t="s">
        <v>201</v>
      </c>
      <c r="N39" s="112" t="s">
        <v>118</v>
      </c>
      <c r="O39" s="92"/>
      <c r="P39" s="93"/>
      <c r="Q39" s="92" t="s">
        <v>201</v>
      </c>
      <c r="R39" s="114"/>
      <c r="S39" s="92" t="s">
        <v>201</v>
      </c>
      <c r="T39" s="174"/>
    </row>
    <row r="40" spans="1:20" ht="14.25" customHeight="1">
      <c r="B40" s="192"/>
      <c r="C40" s="233"/>
      <c r="D40" s="213"/>
      <c r="E40" s="193"/>
      <c r="F40" s="193"/>
      <c r="G40" s="204"/>
      <c r="H40" s="193"/>
      <c r="I40" s="309"/>
      <c r="J40" s="310"/>
      <c r="K40" s="196"/>
      <c r="L40" s="112"/>
      <c r="M40" s="92" t="s">
        <v>201</v>
      </c>
      <c r="N40" s="116"/>
      <c r="O40" s="92"/>
      <c r="P40" s="114"/>
      <c r="Q40" s="92" t="s">
        <v>201</v>
      </c>
      <c r="R40" s="114"/>
      <c r="S40" s="92" t="s">
        <v>201</v>
      </c>
      <c r="T40" s="191"/>
    </row>
    <row r="41" spans="1:20" ht="14.25" customHeight="1">
      <c r="A41" s="34" t="s">
        <v>110</v>
      </c>
      <c r="B41" s="176">
        <f>1+B36</f>
        <v>9</v>
      </c>
      <c r="C41" s="233"/>
      <c r="D41" s="213"/>
      <c r="E41" s="179"/>
      <c r="F41" s="179"/>
      <c r="G41" s="204"/>
      <c r="H41" s="179"/>
      <c r="I41" s="305" t="s">
        <v>119</v>
      </c>
      <c r="J41" s="306"/>
      <c r="K41" s="304" t="s">
        <v>120</v>
      </c>
      <c r="L41" s="112" t="s">
        <v>103</v>
      </c>
      <c r="M41" s="118" t="s">
        <v>201</v>
      </c>
      <c r="N41" s="112" t="s">
        <v>103</v>
      </c>
      <c r="O41" s="118"/>
      <c r="P41" s="93" t="s">
        <v>106</v>
      </c>
      <c r="Q41" s="118" t="s">
        <v>201</v>
      </c>
      <c r="R41" s="114" t="s">
        <v>121</v>
      </c>
      <c r="S41" s="118" t="s">
        <v>201</v>
      </c>
      <c r="T41" s="173"/>
    </row>
    <row r="42" spans="1:20" ht="14.25" customHeight="1">
      <c r="B42" s="177"/>
      <c r="C42" s="233"/>
      <c r="D42" s="213"/>
      <c r="E42" s="180"/>
      <c r="F42" s="180"/>
      <c r="G42" s="204"/>
      <c r="H42" s="180"/>
      <c r="I42" s="307"/>
      <c r="J42" s="308"/>
      <c r="K42" s="189"/>
      <c r="L42" s="112" t="s">
        <v>105</v>
      </c>
      <c r="M42" s="92" t="s">
        <v>201</v>
      </c>
      <c r="N42" s="112" t="s">
        <v>105</v>
      </c>
      <c r="O42" s="92" t="s">
        <v>201</v>
      </c>
      <c r="P42" s="93" t="s">
        <v>83</v>
      </c>
      <c r="Q42" s="92" t="s">
        <v>201</v>
      </c>
      <c r="R42" s="114"/>
      <c r="S42" s="92" t="s">
        <v>201</v>
      </c>
      <c r="T42" s="174"/>
    </row>
    <row r="43" spans="1:20" ht="14.25" customHeight="1">
      <c r="B43" s="177"/>
      <c r="C43" s="233"/>
      <c r="D43" s="213"/>
      <c r="E43" s="180"/>
      <c r="F43" s="180"/>
      <c r="G43" s="204"/>
      <c r="H43" s="180"/>
      <c r="I43" s="307"/>
      <c r="J43" s="308"/>
      <c r="K43" s="189"/>
      <c r="L43" s="112" t="s">
        <v>114</v>
      </c>
      <c r="M43" s="92" t="s">
        <v>201</v>
      </c>
      <c r="N43" s="112" t="s">
        <v>114</v>
      </c>
      <c r="O43" s="92"/>
      <c r="P43" s="93" t="s">
        <v>84</v>
      </c>
      <c r="Q43" s="92" t="s">
        <v>201</v>
      </c>
      <c r="R43" s="114"/>
      <c r="S43" s="92" t="s">
        <v>201</v>
      </c>
      <c r="T43" s="174"/>
    </row>
    <row r="44" spans="1:20" ht="14.25" customHeight="1">
      <c r="B44" s="192"/>
      <c r="C44" s="233"/>
      <c r="D44" s="213"/>
      <c r="E44" s="193"/>
      <c r="F44" s="193"/>
      <c r="G44" s="204"/>
      <c r="H44" s="193"/>
      <c r="I44" s="309"/>
      <c r="J44" s="310"/>
      <c r="K44" s="196"/>
      <c r="L44" s="112"/>
      <c r="M44" s="92" t="s">
        <v>201</v>
      </c>
      <c r="N44" s="116"/>
      <c r="O44" s="92" t="s">
        <v>201</v>
      </c>
      <c r="P44" s="114"/>
      <c r="Q44" s="92" t="s">
        <v>201</v>
      </c>
      <c r="R44" s="114"/>
      <c r="S44" s="92" t="s">
        <v>201</v>
      </c>
      <c r="T44" s="191"/>
    </row>
    <row r="45" spans="1:20" ht="14.25" customHeight="1">
      <c r="A45" s="34" t="s">
        <v>110</v>
      </c>
      <c r="B45" s="176">
        <f>1+B41</f>
        <v>10</v>
      </c>
      <c r="C45" s="233"/>
      <c r="D45" s="213"/>
      <c r="E45" s="179"/>
      <c r="F45" s="179"/>
      <c r="G45" s="204"/>
      <c r="H45" s="179"/>
      <c r="I45" s="305" t="s">
        <v>122</v>
      </c>
      <c r="J45" s="306"/>
      <c r="K45" s="304" t="s">
        <v>123</v>
      </c>
      <c r="L45" s="112" t="s">
        <v>103</v>
      </c>
      <c r="M45" s="118" t="s">
        <v>201</v>
      </c>
      <c r="N45" s="93"/>
      <c r="O45" s="118" t="s">
        <v>201</v>
      </c>
      <c r="P45" s="93" t="s">
        <v>106</v>
      </c>
      <c r="Q45" s="118" t="s">
        <v>201</v>
      </c>
      <c r="R45" s="114" t="s">
        <v>121</v>
      </c>
      <c r="S45" s="118" t="s">
        <v>201</v>
      </c>
      <c r="T45" s="173"/>
    </row>
    <row r="46" spans="1:20" ht="14.25" customHeight="1">
      <c r="B46" s="177"/>
      <c r="C46" s="233"/>
      <c r="D46" s="213"/>
      <c r="E46" s="180"/>
      <c r="F46" s="180"/>
      <c r="G46" s="204"/>
      <c r="H46" s="180"/>
      <c r="I46" s="307"/>
      <c r="J46" s="308"/>
      <c r="K46" s="189"/>
      <c r="L46" s="112" t="s">
        <v>105</v>
      </c>
      <c r="M46" s="92" t="s">
        <v>201</v>
      </c>
      <c r="N46" s="116"/>
      <c r="O46" s="92" t="s">
        <v>201</v>
      </c>
      <c r="P46" s="93" t="s">
        <v>83</v>
      </c>
      <c r="Q46" s="92" t="s">
        <v>201</v>
      </c>
      <c r="R46" s="114"/>
      <c r="S46" s="92" t="s">
        <v>201</v>
      </c>
      <c r="T46" s="174"/>
    </row>
    <row r="47" spans="1:20" ht="14.25" customHeight="1">
      <c r="B47" s="177"/>
      <c r="C47" s="233"/>
      <c r="D47" s="213"/>
      <c r="E47" s="180"/>
      <c r="F47" s="180"/>
      <c r="G47" s="204"/>
      <c r="H47" s="180"/>
      <c r="I47" s="307"/>
      <c r="J47" s="308"/>
      <c r="K47" s="189"/>
      <c r="L47" s="112"/>
      <c r="M47" s="92" t="s">
        <v>201</v>
      </c>
      <c r="N47" s="116"/>
      <c r="O47" s="92" t="s">
        <v>201</v>
      </c>
      <c r="P47" s="93" t="s">
        <v>84</v>
      </c>
      <c r="Q47" s="92" t="s">
        <v>201</v>
      </c>
      <c r="R47" s="114"/>
      <c r="S47" s="92" t="s">
        <v>201</v>
      </c>
      <c r="T47" s="174"/>
    </row>
    <row r="48" spans="1:20" ht="14.25" customHeight="1">
      <c r="B48" s="192"/>
      <c r="C48" s="233"/>
      <c r="D48" s="213"/>
      <c r="E48" s="193"/>
      <c r="F48" s="193"/>
      <c r="G48" s="204"/>
      <c r="H48" s="193"/>
      <c r="I48" s="309"/>
      <c r="J48" s="310"/>
      <c r="K48" s="196"/>
      <c r="L48" s="112"/>
      <c r="M48" s="92" t="s">
        <v>201</v>
      </c>
      <c r="N48" s="116"/>
      <c r="O48" s="92"/>
      <c r="P48" s="114"/>
      <c r="Q48" s="92" t="s">
        <v>201</v>
      </c>
      <c r="R48" s="114"/>
      <c r="S48" s="92" t="s">
        <v>201</v>
      </c>
      <c r="T48" s="191"/>
    </row>
    <row r="49" spans="1:20" ht="14.25" customHeight="1">
      <c r="A49" s="34" t="s">
        <v>110</v>
      </c>
      <c r="B49" s="176">
        <f>1+B45</f>
        <v>11</v>
      </c>
      <c r="C49" s="233"/>
      <c r="D49" s="213"/>
      <c r="E49" s="179"/>
      <c r="F49" s="179"/>
      <c r="G49" s="204"/>
      <c r="H49" s="179"/>
      <c r="I49" s="305" t="s">
        <v>124</v>
      </c>
      <c r="J49" s="306"/>
      <c r="K49" s="304" t="s">
        <v>125</v>
      </c>
      <c r="L49" s="112" t="s">
        <v>181</v>
      </c>
      <c r="M49" s="92" t="s">
        <v>201</v>
      </c>
      <c r="N49" s="112" t="s">
        <v>181</v>
      </c>
      <c r="O49" s="92"/>
      <c r="P49" s="93" t="s">
        <v>83</v>
      </c>
      <c r="Q49" s="92" t="s">
        <v>201</v>
      </c>
      <c r="R49" s="114"/>
      <c r="S49" s="92" t="s">
        <v>201</v>
      </c>
      <c r="T49" s="173"/>
    </row>
    <row r="50" spans="1:20" ht="14.25" customHeight="1">
      <c r="B50" s="177"/>
      <c r="C50" s="233"/>
      <c r="D50" s="213"/>
      <c r="E50" s="180"/>
      <c r="F50" s="180"/>
      <c r="G50" s="204"/>
      <c r="H50" s="180"/>
      <c r="I50" s="307"/>
      <c r="J50" s="308"/>
      <c r="K50" s="189"/>
      <c r="L50" s="112" t="s">
        <v>114</v>
      </c>
      <c r="M50" s="92" t="s">
        <v>201</v>
      </c>
      <c r="N50" s="112" t="s">
        <v>114</v>
      </c>
      <c r="O50" s="92"/>
      <c r="P50" s="93" t="s">
        <v>84</v>
      </c>
      <c r="Q50" s="92" t="s">
        <v>201</v>
      </c>
      <c r="R50" s="114"/>
      <c r="S50" s="92" t="s">
        <v>201</v>
      </c>
      <c r="T50" s="174"/>
    </row>
    <row r="51" spans="1:20" ht="14.25" customHeight="1">
      <c r="B51" s="177"/>
      <c r="C51" s="233"/>
      <c r="D51" s="213"/>
      <c r="E51" s="180"/>
      <c r="F51" s="180"/>
      <c r="G51" s="204"/>
      <c r="H51" s="180"/>
      <c r="I51" s="307"/>
      <c r="J51" s="308"/>
      <c r="K51" s="189"/>
      <c r="L51" s="112" t="s">
        <v>126</v>
      </c>
      <c r="M51" s="92" t="s">
        <v>201</v>
      </c>
      <c r="N51" s="112" t="s">
        <v>126</v>
      </c>
      <c r="O51" s="92"/>
      <c r="P51" s="93"/>
      <c r="Q51" s="92" t="s">
        <v>201</v>
      </c>
      <c r="R51" s="114"/>
      <c r="S51" s="92" t="s">
        <v>201</v>
      </c>
      <c r="T51" s="174"/>
    </row>
    <row r="52" spans="1:20" ht="14.25" customHeight="1">
      <c r="B52" s="177"/>
      <c r="C52" s="233"/>
      <c r="D52" s="213"/>
      <c r="E52" s="180"/>
      <c r="F52" s="180"/>
      <c r="G52" s="204"/>
      <c r="H52" s="180"/>
      <c r="I52" s="307"/>
      <c r="J52" s="308"/>
      <c r="K52" s="189"/>
      <c r="L52" s="119"/>
      <c r="M52" s="107" t="s">
        <v>201</v>
      </c>
      <c r="N52" s="120"/>
      <c r="O52" s="107"/>
      <c r="P52" s="121"/>
      <c r="Q52" s="107" t="s">
        <v>201</v>
      </c>
      <c r="R52" s="121"/>
      <c r="S52" s="107" t="s">
        <v>201</v>
      </c>
      <c r="T52" s="174"/>
    </row>
    <row r="53" spans="1:20" ht="14.25" customHeight="1">
      <c r="A53" s="34" t="s">
        <v>110</v>
      </c>
      <c r="B53" s="176">
        <f>1+B49</f>
        <v>12</v>
      </c>
      <c r="C53" s="234"/>
      <c r="D53" s="237"/>
      <c r="E53" s="179"/>
      <c r="F53" s="179"/>
      <c r="G53" s="240"/>
      <c r="H53" s="179"/>
      <c r="I53" s="318" t="s">
        <v>28</v>
      </c>
      <c r="J53" s="306"/>
      <c r="K53" s="304" t="s">
        <v>127</v>
      </c>
      <c r="L53" s="112"/>
      <c r="M53" s="92" t="s">
        <v>201</v>
      </c>
      <c r="N53" s="95" t="s">
        <v>154</v>
      </c>
      <c r="O53" s="92"/>
      <c r="P53" s="93" t="s">
        <v>106</v>
      </c>
      <c r="Q53" s="92" t="s">
        <v>201</v>
      </c>
      <c r="R53" s="114" t="s">
        <v>128</v>
      </c>
      <c r="S53" s="92" t="s">
        <v>201</v>
      </c>
      <c r="T53" s="173"/>
    </row>
    <row r="54" spans="1:20" ht="14.25" customHeight="1">
      <c r="B54" s="177"/>
      <c r="C54" s="234"/>
      <c r="D54" s="237"/>
      <c r="E54" s="180"/>
      <c r="F54" s="180"/>
      <c r="G54" s="240"/>
      <c r="H54" s="180"/>
      <c r="I54" s="307"/>
      <c r="J54" s="308"/>
      <c r="K54" s="189"/>
      <c r="L54" s="112"/>
      <c r="M54" s="92" t="s">
        <v>201</v>
      </c>
      <c r="N54" s="122" t="s">
        <v>155</v>
      </c>
      <c r="O54" s="92"/>
      <c r="P54" s="93" t="s">
        <v>108</v>
      </c>
      <c r="Q54" s="92" t="s">
        <v>201</v>
      </c>
      <c r="R54" s="114" t="s">
        <v>129</v>
      </c>
      <c r="S54" s="92" t="s">
        <v>201</v>
      </c>
      <c r="T54" s="174"/>
    </row>
    <row r="55" spans="1:20" ht="14.25" customHeight="1">
      <c r="B55" s="177"/>
      <c r="C55" s="234"/>
      <c r="D55" s="237"/>
      <c r="E55" s="180"/>
      <c r="F55" s="180"/>
      <c r="G55" s="240"/>
      <c r="H55" s="180"/>
      <c r="I55" s="307"/>
      <c r="J55" s="308"/>
      <c r="K55" s="189"/>
      <c r="L55" s="112"/>
      <c r="M55" s="92" t="s">
        <v>201</v>
      </c>
      <c r="N55" s="116"/>
      <c r="O55" s="92" t="s">
        <v>201</v>
      </c>
      <c r="P55" s="93" t="s">
        <v>83</v>
      </c>
      <c r="Q55" s="92" t="s">
        <v>201</v>
      </c>
      <c r="R55" s="114" t="s">
        <v>104</v>
      </c>
      <c r="S55" s="92"/>
      <c r="T55" s="174"/>
    </row>
    <row r="56" spans="1:20" ht="14.25" customHeight="1">
      <c r="B56" s="177"/>
      <c r="C56" s="234"/>
      <c r="D56" s="237"/>
      <c r="E56" s="180"/>
      <c r="F56" s="180"/>
      <c r="G56" s="240"/>
      <c r="H56" s="180"/>
      <c r="I56" s="307"/>
      <c r="J56" s="308"/>
      <c r="K56" s="189"/>
      <c r="L56" s="112"/>
      <c r="M56" s="92" t="s">
        <v>201</v>
      </c>
      <c r="N56" s="116"/>
      <c r="O56" s="92" t="s">
        <v>201</v>
      </c>
      <c r="P56" s="95" t="s">
        <v>156</v>
      </c>
      <c r="Q56" s="92" t="s">
        <v>201</v>
      </c>
      <c r="R56" s="114"/>
      <c r="S56" s="92" t="s">
        <v>201</v>
      </c>
      <c r="T56" s="174"/>
    </row>
    <row r="57" spans="1:20" ht="14.25" customHeight="1">
      <c r="B57" s="192"/>
      <c r="C57" s="234"/>
      <c r="D57" s="237"/>
      <c r="E57" s="193"/>
      <c r="F57" s="193"/>
      <c r="G57" s="240"/>
      <c r="H57" s="193"/>
      <c r="I57" s="309"/>
      <c r="J57" s="310"/>
      <c r="K57" s="196"/>
      <c r="L57" s="112"/>
      <c r="M57" s="92" t="s">
        <v>201</v>
      </c>
      <c r="N57" s="116"/>
      <c r="O57" s="92"/>
      <c r="P57" s="114"/>
      <c r="Q57" s="92" t="s">
        <v>201</v>
      </c>
      <c r="R57" s="114"/>
      <c r="S57" s="92" t="s">
        <v>201</v>
      </c>
      <c r="T57" s="191"/>
    </row>
    <row r="58" spans="1:20" ht="14.25" customHeight="1">
      <c r="B58" s="177">
        <f>1+B53</f>
        <v>13</v>
      </c>
      <c r="C58" s="234"/>
      <c r="D58" s="237"/>
      <c r="E58" s="311"/>
      <c r="F58" s="311"/>
      <c r="G58" s="240"/>
      <c r="H58" s="311"/>
      <c r="I58" s="315" t="s">
        <v>157</v>
      </c>
      <c r="J58" s="315"/>
      <c r="K58" s="316" t="s">
        <v>158</v>
      </c>
      <c r="L58" s="95"/>
      <c r="M58" s="92" t="s">
        <v>201</v>
      </c>
      <c r="N58" s="95" t="s">
        <v>154</v>
      </c>
      <c r="O58" s="92"/>
      <c r="P58" s="95" t="s">
        <v>159</v>
      </c>
      <c r="Q58" s="92" t="s">
        <v>201</v>
      </c>
      <c r="R58" s="95" t="s">
        <v>160</v>
      </c>
      <c r="S58" s="92" t="s">
        <v>201</v>
      </c>
      <c r="T58" s="317"/>
    </row>
    <row r="59" spans="1:20" ht="14.25" customHeight="1">
      <c r="B59" s="177"/>
      <c r="C59" s="234"/>
      <c r="D59" s="237"/>
      <c r="E59" s="311"/>
      <c r="F59" s="311"/>
      <c r="G59" s="240"/>
      <c r="H59" s="311"/>
      <c r="I59" s="315"/>
      <c r="J59" s="315"/>
      <c r="K59" s="316"/>
      <c r="L59" s="95"/>
      <c r="M59" s="92" t="s">
        <v>201</v>
      </c>
      <c r="N59" s="122" t="s">
        <v>155</v>
      </c>
      <c r="O59" s="92"/>
      <c r="P59" s="95" t="s">
        <v>161</v>
      </c>
      <c r="Q59" s="92" t="s">
        <v>201</v>
      </c>
      <c r="R59" s="114" t="s">
        <v>104</v>
      </c>
      <c r="S59" s="92"/>
      <c r="T59" s="317"/>
    </row>
    <row r="60" spans="1:20" ht="14.25" customHeight="1">
      <c r="B60" s="177"/>
      <c r="C60" s="234"/>
      <c r="D60" s="237"/>
      <c r="E60" s="311"/>
      <c r="F60" s="311"/>
      <c r="G60" s="240"/>
      <c r="H60" s="311"/>
      <c r="I60" s="315"/>
      <c r="J60" s="315"/>
      <c r="K60" s="316"/>
      <c r="L60" s="123"/>
      <c r="M60" s="92" t="s">
        <v>201</v>
      </c>
      <c r="N60" s="95"/>
      <c r="O60" s="92" t="s">
        <v>201</v>
      </c>
      <c r="P60" s="95" t="s">
        <v>156</v>
      </c>
      <c r="Q60" s="92" t="s">
        <v>201</v>
      </c>
      <c r="R60" s="124"/>
      <c r="S60" s="92" t="s">
        <v>201</v>
      </c>
      <c r="T60" s="317"/>
    </row>
    <row r="61" spans="1:20" ht="14.25" customHeight="1">
      <c r="B61" s="192"/>
      <c r="C61" s="234"/>
      <c r="D61" s="237"/>
      <c r="E61" s="311"/>
      <c r="F61" s="311"/>
      <c r="G61" s="240"/>
      <c r="H61" s="311"/>
      <c r="I61" s="315"/>
      <c r="J61" s="315"/>
      <c r="K61" s="316"/>
      <c r="L61" s="95"/>
      <c r="M61" s="92" t="s">
        <v>201</v>
      </c>
      <c r="N61" s="95"/>
      <c r="O61" s="92" t="s">
        <v>201</v>
      </c>
      <c r="P61" s="95"/>
      <c r="Q61" s="92" t="s">
        <v>201</v>
      </c>
      <c r="R61" s="95"/>
      <c r="S61" s="92" t="s">
        <v>201</v>
      </c>
      <c r="T61" s="317"/>
    </row>
    <row r="62" spans="1:20" ht="14.25" customHeight="1">
      <c r="B62" s="176">
        <v>14</v>
      </c>
      <c r="C62" s="234"/>
      <c r="D62" s="237"/>
      <c r="E62" s="179"/>
      <c r="F62" s="179"/>
      <c r="G62" s="240"/>
      <c r="H62" s="179"/>
      <c r="I62" s="305" t="s">
        <v>130</v>
      </c>
      <c r="J62" s="306"/>
      <c r="K62" s="304" t="s">
        <v>175</v>
      </c>
      <c r="L62" s="93" t="s">
        <v>176</v>
      </c>
      <c r="M62" s="92"/>
      <c r="N62" s="93"/>
      <c r="O62" s="92" t="s">
        <v>201</v>
      </c>
      <c r="P62" s="93" t="s">
        <v>106</v>
      </c>
      <c r="Q62" s="92" t="s">
        <v>201</v>
      </c>
      <c r="R62" s="93" t="s">
        <v>128</v>
      </c>
      <c r="S62" s="92" t="s">
        <v>201</v>
      </c>
      <c r="T62" s="173"/>
    </row>
    <row r="63" spans="1:20" ht="14.25" customHeight="1">
      <c r="B63" s="177"/>
      <c r="C63" s="234"/>
      <c r="D63" s="237"/>
      <c r="E63" s="180"/>
      <c r="F63" s="180"/>
      <c r="G63" s="240"/>
      <c r="H63" s="180"/>
      <c r="I63" s="307"/>
      <c r="J63" s="308"/>
      <c r="K63" s="189"/>
      <c r="L63" s="93"/>
      <c r="M63" s="92" t="s">
        <v>201</v>
      </c>
      <c r="N63" s="94"/>
      <c r="O63" s="92" t="s">
        <v>201</v>
      </c>
      <c r="P63" s="93" t="s">
        <v>108</v>
      </c>
      <c r="Q63" s="92" t="s">
        <v>201</v>
      </c>
      <c r="R63" s="93" t="s">
        <v>129</v>
      </c>
      <c r="S63" s="92" t="s">
        <v>201</v>
      </c>
      <c r="T63" s="174"/>
    </row>
    <row r="64" spans="1:20" ht="14.25" customHeight="1">
      <c r="B64" s="177"/>
      <c r="C64" s="234"/>
      <c r="D64" s="237"/>
      <c r="E64" s="180"/>
      <c r="F64" s="180"/>
      <c r="G64" s="240"/>
      <c r="H64" s="180"/>
      <c r="I64" s="307"/>
      <c r="J64" s="308"/>
      <c r="K64" s="189"/>
      <c r="L64" s="108"/>
      <c r="M64" s="92" t="s">
        <v>201</v>
      </c>
      <c r="N64" s="93"/>
      <c r="O64" s="92" t="s">
        <v>201</v>
      </c>
      <c r="P64" s="93" t="s">
        <v>83</v>
      </c>
      <c r="Q64" s="92" t="s">
        <v>201</v>
      </c>
      <c r="R64" s="93"/>
      <c r="S64" s="92" t="s">
        <v>201</v>
      </c>
      <c r="T64" s="174"/>
    </row>
    <row r="65" spans="2:20" ht="14.25" customHeight="1">
      <c r="B65" s="177"/>
      <c r="C65" s="234"/>
      <c r="D65" s="237"/>
      <c r="E65" s="180"/>
      <c r="F65" s="180"/>
      <c r="G65" s="240"/>
      <c r="H65" s="180"/>
      <c r="I65" s="307"/>
      <c r="J65" s="308"/>
      <c r="K65" s="189"/>
      <c r="L65" s="108"/>
      <c r="M65" s="92" t="s">
        <v>201</v>
      </c>
      <c r="N65" s="93"/>
      <c r="O65" s="92"/>
      <c r="P65" s="93" t="s">
        <v>84</v>
      </c>
      <c r="Q65" s="92" t="s">
        <v>201</v>
      </c>
      <c r="R65" s="93"/>
      <c r="S65" s="92" t="s">
        <v>201</v>
      </c>
      <c r="T65" s="174"/>
    </row>
    <row r="66" spans="2:20" ht="14.25" customHeight="1">
      <c r="B66" s="192"/>
      <c r="C66" s="234"/>
      <c r="D66" s="237"/>
      <c r="E66" s="193"/>
      <c r="F66" s="193"/>
      <c r="G66" s="240"/>
      <c r="H66" s="193"/>
      <c r="I66" s="309"/>
      <c r="J66" s="310"/>
      <c r="K66" s="196"/>
      <c r="L66" s="93"/>
      <c r="M66" s="92" t="s">
        <v>201</v>
      </c>
      <c r="N66" s="93"/>
      <c r="O66" s="92"/>
      <c r="P66" s="93"/>
      <c r="Q66" s="92" t="s">
        <v>201</v>
      </c>
      <c r="R66" s="93"/>
      <c r="S66" s="92" t="s">
        <v>201</v>
      </c>
      <c r="T66" s="191"/>
    </row>
    <row r="67" spans="2:20" ht="14.25" customHeight="1">
      <c r="B67" s="176">
        <f>1+B62</f>
        <v>15</v>
      </c>
      <c r="C67" s="234"/>
      <c r="D67" s="237"/>
      <c r="E67" s="179"/>
      <c r="F67" s="179"/>
      <c r="G67" s="240"/>
      <c r="H67" s="179"/>
      <c r="I67" s="182" t="s">
        <v>131</v>
      </c>
      <c r="J67" s="183"/>
      <c r="K67" s="304" t="s">
        <v>132</v>
      </c>
      <c r="L67" s="93" t="s">
        <v>91</v>
      </c>
      <c r="M67" s="118" t="s">
        <v>201</v>
      </c>
      <c r="N67" s="93" t="s">
        <v>91</v>
      </c>
      <c r="O67" s="118"/>
      <c r="P67" s="93" t="s">
        <v>91</v>
      </c>
      <c r="Q67" s="118"/>
      <c r="R67" s="93"/>
      <c r="S67" s="118" t="s">
        <v>201</v>
      </c>
      <c r="T67" s="173"/>
    </row>
    <row r="68" spans="2:20" ht="14.25" customHeight="1">
      <c r="B68" s="192"/>
      <c r="C68" s="234"/>
      <c r="D68" s="237"/>
      <c r="E68" s="193"/>
      <c r="F68" s="193"/>
      <c r="G68" s="240"/>
      <c r="H68" s="193"/>
      <c r="I68" s="194"/>
      <c r="J68" s="195"/>
      <c r="K68" s="196"/>
      <c r="L68" s="93"/>
      <c r="M68" s="92" t="s">
        <v>201</v>
      </c>
      <c r="N68" s="93"/>
      <c r="O68" s="92"/>
      <c r="P68" s="93"/>
      <c r="Q68" s="92" t="s">
        <v>201</v>
      </c>
      <c r="R68" s="93"/>
      <c r="S68" s="92" t="s">
        <v>201</v>
      </c>
      <c r="T68" s="191"/>
    </row>
    <row r="69" spans="2:20" ht="14.25" customHeight="1">
      <c r="B69" s="176">
        <f>1+B67</f>
        <v>16</v>
      </c>
      <c r="C69" s="234"/>
      <c r="D69" s="237"/>
      <c r="E69" s="179"/>
      <c r="F69" s="179"/>
      <c r="G69" s="240"/>
      <c r="H69" s="179"/>
      <c r="I69" s="182" t="s">
        <v>133</v>
      </c>
      <c r="J69" s="183"/>
      <c r="K69" s="188" t="s">
        <v>6</v>
      </c>
      <c r="L69" s="93" t="s">
        <v>135</v>
      </c>
      <c r="M69" s="92" t="s">
        <v>201</v>
      </c>
      <c r="N69" s="93" t="s">
        <v>135</v>
      </c>
      <c r="O69" s="92"/>
      <c r="P69" s="93"/>
      <c r="Q69" s="92" t="s">
        <v>201</v>
      </c>
      <c r="R69" s="93"/>
      <c r="S69" s="92" t="s">
        <v>201</v>
      </c>
      <c r="T69" s="173"/>
    </row>
    <row r="70" spans="2:20" ht="14.25" customHeight="1">
      <c r="B70" s="177"/>
      <c r="C70" s="234"/>
      <c r="D70" s="237"/>
      <c r="E70" s="180"/>
      <c r="F70" s="180"/>
      <c r="G70" s="240"/>
      <c r="H70" s="180"/>
      <c r="I70" s="184"/>
      <c r="J70" s="185"/>
      <c r="K70" s="189"/>
      <c r="L70" s="93" t="s">
        <v>136</v>
      </c>
      <c r="M70" s="92" t="s">
        <v>201</v>
      </c>
      <c r="N70" s="93" t="s">
        <v>136</v>
      </c>
      <c r="O70" s="92"/>
      <c r="P70" s="93"/>
      <c r="Q70" s="92" t="s">
        <v>201</v>
      </c>
      <c r="R70" s="93"/>
      <c r="S70" s="92" t="s">
        <v>201</v>
      </c>
      <c r="T70" s="174"/>
    </row>
    <row r="71" spans="2:20" ht="14.25" customHeight="1">
      <c r="B71" s="177"/>
      <c r="C71" s="234"/>
      <c r="D71" s="237"/>
      <c r="E71" s="180"/>
      <c r="F71" s="180"/>
      <c r="G71" s="240"/>
      <c r="H71" s="180"/>
      <c r="I71" s="184"/>
      <c r="J71" s="185"/>
      <c r="K71" s="189"/>
      <c r="L71" s="93" t="s">
        <v>137</v>
      </c>
      <c r="M71" s="118" t="s">
        <v>201</v>
      </c>
      <c r="N71" s="93" t="s">
        <v>137</v>
      </c>
      <c r="O71" s="118"/>
      <c r="P71" s="93"/>
      <c r="Q71" s="118" t="s">
        <v>201</v>
      </c>
      <c r="R71" s="93"/>
      <c r="S71" s="118" t="s">
        <v>201</v>
      </c>
      <c r="T71" s="174"/>
    </row>
    <row r="72" spans="2:20" ht="14.25" customHeight="1">
      <c r="B72" s="192"/>
      <c r="C72" s="234"/>
      <c r="D72" s="237"/>
      <c r="E72" s="193"/>
      <c r="F72" s="193"/>
      <c r="G72" s="240"/>
      <c r="H72" s="193"/>
      <c r="I72" s="194"/>
      <c r="J72" s="195"/>
      <c r="K72" s="196"/>
      <c r="L72" s="93"/>
      <c r="M72" s="92" t="s">
        <v>201</v>
      </c>
      <c r="N72" s="93"/>
      <c r="O72" s="92"/>
      <c r="P72" s="93"/>
      <c r="Q72" s="92" t="s">
        <v>201</v>
      </c>
      <c r="R72" s="93"/>
      <c r="S72" s="92" t="s">
        <v>201</v>
      </c>
      <c r="T72" s="191"/>
    </row>
    <row r="73" spans="2:20" ht="14.25" customHeight="1">
      <c r="B73" s="200">
        <f>1+B69</f>
        <v>17</v>
      </c>
      <c r="C73" s="234"/>
      <c r="D73" s="237"/>
      <c r="E73" s="203">
        <v>3</v>
      </c>
      <c r="F73" s="203">
        <v>2</v>
      </c>
      <c r="G73" s="240"/>
      <c r="H73" s="203" t="s">
        <v>206</v>
      </c>
      <c r="I73" s="215" t="s">
        <v>138</v>
      </c>
      <c r="J73" s="207"/>
      <c r="K73" s="212" t="s">
        <v>5</v>
      </c>
      <c r="L73" s="1" t="s">
        <v>15</v>
      </c>
      <c r="M73" s="4" t="s">
        <v>9</v>
      </c>
      <c r="N73" s="44"/>
      <c r="O73" s="82" t="s">
        <v>201</v>
      </c>
      <c r="P73" s="44" t="s">
        <v>106</v>
      </c>
      <c r="Q73" s="82" t="s">
        <v>201</v>
      </c>
      <c r="R73" s="44" t="s">
        <v>128</v>
      </c>
      <c r="S73" s="82" t="s">
        <v>201</v>
      </c>
      <c r="T73" s="197">
        <v>2</v>
      </c>
    </row>
    <row r="74" spans="2:20" ht="14.25" customHeight="1">
      <c r="B74" s="201"/>
      <c r="C74" s="234"/>
      <c r="D74" s="237"/>
      <c r="E74" s="204"/>
      <c r="F74" s="204"/>
      <c r="G74" s="240"/>
      <c r="H74" s="204"/>
      <c r="I74" s="208"/>
      <c r="J74" s="209"/>
      <c r="K74" s="213"/>
      <c r="L74" s="1" t="s">
        <v>7</v>
      </c>
      <c r="M74" s="4" t="s">
        <v>9</v>
      </c>
      <c r="N74" s="52"/>
      <c r="O74" s="82" t="s">
        <v>201</v>
      </c>
      <c r="P74" s="44" t="s">
        <v>108</v>
      </c>
      <c r="Q74" s="82" t="s">
        <v>201</v>
      </c>
      <c r="R74" s="44"/>
      <c r="S74" s="82" t="s">
        <v>201</v>
      </c>
      <c r="T74" s="198"/>
    </row>
    <row r="75" spans="2:20" ht="14.25" customHeight="1">
      <c r="B75" s="201"/>
      <c r="C75" s="234"/>
      <c r="D75" s="237"/>
      <c r="E75" s="204"/>
      <c r="F75" s="204"/>
      <c r="G75" s="240"/>
      <c r="H75" s="204"/>
      <c r="I75" s="208"/>
      <c r="J75" s="209"/>
      <c r="K75" s="213"/>
      <c r="L75" s="44"/>
      <c r="M75" s="82" t="s">
        <v>201</v>
      </c>
      <c r="N75" s="44"/>
      <c r="O75" s="82" t="s">
        <v>201</v>
      </c>
      <c r="P75" s="44" t="s">
        <v>83</v>
      </c>
      <c r="Q75" s="82" t="s">
        <v>201</v>
      </c>
      <c r="R75" s="44"/>
      <c r="S75" s="82" t="s">
        <v>201</v>
      </c>
      <c r="T75" s="198"/>
    </row>
    <row r="76" spans="2:20" ht="14.25" customHeight="1">
      <c r="B76" s="201"/>
      <c r="C76" s="234"/>
      <c r="D76" s="237"/>
      <c r="E76" s="204"/>
      <c r="F76" s="204"/>
      <c r="G76" s="240"/>
      <c r="H76" s="204"/>
      <c r="I76" s="208"/>
      <c r="J76" s="209"/>
      <c r="K76" s="213"/>
      <c r="L76" s="44"/>
      <c r="M76" s="82" t="s">
        <v>201</v>
      </c>
      <c r="N76" s="44"/>
      <c r="O76" s="82" t="s">
        <v>201</v>
      </c>
      <c r="P76" s="44" t="s">
        <v>84</v>
      </c>
      <c r="Q76" s="82" t="s">
        <v>201</v>
      </c>
      <c r="R76" s="44"/>
      <c r="S76" s="82" t="s">
        <v>201</v>
      </c>
      <c r="T76" s="198"/>
    </row>
    <row r="77" spans="2:20" ht="14.25" customHeight="1">
      <c r="B77" s="201"/>
      <c r="C77" s="234"/>
      <c r="D77" s="237"/>
      <c r="E77" s="204"/>
      <c r="F77" s="204"/>
      <c r="G77" s="240"/>
      <c r="H77" s="204"/>
      <c r="I77" s="208"/>
      <c r="J77" s="209"/>
      <c r="K77" s="213"/>
      <c r="L77" s="44"/>
      <c r="M77" s="82" t="s">
        <v>201</v>
      </c>
      <c r="N77" s="44"/>
      <c r="O77" s="82" t="s">
        <v>201</v>
      </c>
      <c r="P77" s="44" t="s">
        <v>90</v>
      </c>
      <c r="Q77" s="82" t="s">
        <v>201</v>
      </c>
      <c r="R77" s="44"/>
      <c r="S77" s="82" t="s">
        <v>201</v>
      </c>
      <c r="T77" s="198"/>
    </row>
    <row r="78" spans="2:20" ht="14.25" customHeight="1">
      <c r="B78" s="201"/>
      <c r="C78" s="234"/>
      <c r="D78" s="237"/>
      <c r="E78" s="204"/>
      <c r="F78" s="204"/>
      <c r="G78" s="240"/>
      <c r="H78" s="204"/>
      <c r="I78" s="208"/>
      <c r="J78" s="209"/>
      <c r="K78" s="213"/>
      <c r="L78" s="44"/>
      <c r="M78" s="82" t="s">
        <v>201</v>
      </c>
      <c r="N78" s="44"/>
      <c r="O78" s="82" t="s">
        <v>201</v>
      </c>
      <c r="P78" s="59" t="s">
        <v>173</v>
      </c>
      <c r="Q78" s="82" t="s">
        <v>201</v>
      </c>
      <c r="R78" s="44"/>
      <c r="S78" s="82" t="s">
        <v>201</v>
      </c>
      <c r="T78" s="198"/>
    </row>
    <row r="79" spans="2:20" ht="14.25" customHeight="1">
      <c r="B79" s="202"/>
      <c r="C79" s="234"/>
      <c r="D79" s="237"/>
      <c r="E79" s="205"/>
      <c r="F79" s="205"/>
      <c r="G79" s="240"/>
      <c r="H79" s="205"/>
      <c r="I79" s="210"/>
      <c r="J79" s="211"/>
      <c r="K79" s="214"/>
      <c r="L79" s="44"/>
      <c r="M79" s="82" t="s">
        <v>201</v>
      </c>
      <c r="N79" s="44"/>
      <c r="O79" s="82" t="s">
        <v>201</v>
      </c>
      <c r="P79" s="44"/>
      <c r="Q79" s="82" t="s">
        <v>201</v>
      </c>
      <c r="R79" s="44"/>
      <c r="S79" s="82" t="s">
        <v>201</v>
      </c>
      <c r="T79" s="199"/>
    </row>
    <row r="80" spans="2:20" ht="14.25" customHeight="1">
      <c r="B80" s="200">
        <f t="shared" ref="B80" si="0">1+B73</f>
        <v>18</v>
      </c>
      <c r="C80" s="234"/>
      <c r="D80" s="237"/>
      <c r="E80" s="203">
        <v>2</v>
      </c>
      <c r="F80" s="203">
        <v>3</v>
      </c>
      <c r="G80" s="240"/>
      <c r="H80" s="203" t="s">
        <v>206</v>
      </c>
      <c r="I80" s="215" t="s">
        <v>139</v>
      </c>
      <c r="J80" s="207"/>
      <c r="K80" s="212" t="s">
        <v>4</v>
      </c>
      <c r="L80" s="44" t="s">
        <v>82</v>
      </c>
      <c r="M80" s="82" t="s">
        <v>201</v>
      </c>
      <c r="N80" s="44"/>
      <c r="O80" s="82" t="s">
        <v>201</v>
      </c>
      <c r="P80" s="44" t="s">
        <v>106</v>
      </c>
      <c r="Q80" s="82" t="s">
        <v>201</v>
      </c>
      <c r="R80" s="44" t="s">
        <v>128</v>
      </c>
      <c r="S80" s="82" t="s">
        <v>201</v>
      </c>
      <c r="T80" s="197">
        <v>1</v>
      </c>
    </row>
    <row r="81" spans="2:20" ht="14.25" customHeight="1">
      <c r="B81" s="201"/>
      <c r="C81" s="234"/>
      <c r="D81" s="237"/>
      <c r="E81" s="204"/>
      <c r="F81" s="204"/>
      <c r="G81" s="240"/>
      <c r="H81" s="204"/>
      <c r="I81" s="208"/>
      <c r="J81" s="209"/>
      <c r="K81" s="213"/>
      <c r="L81" s="44" t="s">
        <v>178</v>
      </c>
      <c r="M81" s="82" t="s">
        <v>201</v>
      </c>
      <c r="N81" s="52"/>
      <c r="O81" s="82" t="s">
        <v>201</v>
      </c>
      <c r="P81" s="44" t="s">
        <v>108</v>
      </c>
      <c r="Q81" s="82" t="s">
        <v>201</v>
      </c>
      <c r="R81" s="44"/>
      <c r="S81" s="82" t="s">
        <v>201</v>
      </c>
      <c r="T81" s="198"/>
    </row>
    <row r="82" spans="2:20" ht="14.25" customHeight="1">
      <c r="B82" s="201"/>
      <c r="C82" s="234"/>
      <c r="D82" s="237"/>
      <c r="E82" s="204"/>
      <c r="F82" s="204"/>
      <c r="G82" s="240"/>
      <c r="H82" s="204"/>
      <c r="I82" s="208"/>
      <c r="J82" s="209"/>
      <c r="K82" s="213"/>
      <c r="L82" s="44" t="s">
        <v>141</v>
      </c>
      <c r="M82" s="82" t="s">
        <v>201</v>
      </c>
      <c r="N82" s="44"/>
      <c r="O82" s="82" t="s">
        <v>201</v>
      </c>
      <c r="P82" s="44" t="s">
        <v>83</v>
      </c>
      <c r="Q82" s="82" t="s">
        <v>201</v>
      </c>
      <c r="R82" s="44"/>
      <c r="S82" s="82" t="s">
        <v>201</v>
      </c>
      <c r="T82" s="198"/>
    </row>
    <row r="83" spans="2:20" ht="14.25" customHeight="1">
      <c r="B83" s="201"/>
      <c r="C83" s="234"/>
      <c r="D83" s="237"/>
      <c r="E83" s="204"/>
      <c r="F83" s="204"/>
      <c r="G83" s="240"/>
      <c r="H83" s="204"/>
      <c r="I83" s="208"/>
      <c r="J83" s="209"/>
      <c r="K83" s="213"/>
      <c r="L83" s="44"/>
      <c r="M83" s="82" t="s">
        <v>201</v>
      </c>
      <c r="N83" s="44"/>
      <c r="O83" s="82" t="s">
        <v>201</v>
      </c>
      <c r="P83" s="44" t="s">
        <v>84</v>
      </c>
      <c r="Q83" s="82" t="s">
        <v>201</v>
      </c>
      <c r="R83" s="44"/>
      <c r="S83" s="82" t="s">
        <v>201</v>
      </c>
      <c r="T83" s="198"/>
    </row>
    <row r="84" spans="2:20" ht="14.25" customHeight="1">
      <c r="B84" s="202"/>
      <c r="C84" s="234"/>
      <c r="D84" s="237"/>
      <c r="E84" s="205"/>
      <c r="F84" s="205"/>
      <c r="G84" s="240"/>
      <c r="H84" s="205"/>
      <c r="I84" s="210"/>
      <c r="J84" s="211"/>
      <c r="K84" s="214"/>
      <c r="L84" s="44"/>
      <c r="M84" s="82"/>
      <c r="N84" s="44"/>
      <c r="O84" s="82" t="s">
        <v>201</v>
      </c>
      <c r="P84" s="44"/>
      <c r="Q84" s="82" t="s">
        <v>201</v>
      </c>
      <c r="R84" s="44"/>
      <c r="S84" s="82" t="s">
        <v>201</v>
      </c>
      <c r="T84" s="199"/>
    </row>
    <row r="85" spans="2:20" ht="14.25" customHeight="1">
      <c r="B85" s="176">
        <f t="shared" ref="B85" si="1">1+B80</f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 t="s">
        <v>201</v>
      </c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3"/>
      <c r="O86" s="92" t="s">
        <v>201</v>
      </c>
      <c r="P86" s="93" t="s">
        <v>108</v>
      </c>
      <c r="Q86" s="92" t="s">
        <v>201</v>
      </c>
      <c r="R86" s="93"/>
      <c r="S86" s="92" t="s">
        <v>201</v>
      </c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200">
        <f t="shared" ref="B90" si="2">1+B85</f>
        <v>20</v>
      </c>
      <c r="C90" s="234"/>
      <c r="D90" s="237"/>
      <c r="E90" s="203">
        <v>2</v>
      </c>
      <c r="F90" s="203">
        <v>3</v>
      </c>
      <c r="G90" s="240"/>
      <c r="H90" s="203" t="s">
        <v>206</v>
      </c>
      <c r="I90" s="215" t="s">
        <v>145</v>
      </c>
      <c r="J90" s="207"/>
      <c r="K90" s="212" t="s">
        <v>2</v>
      </c>
      <c r="L90" s="44" t="s">
        <v>117</v>
      </c>
      <c r="M90" s="82"/>
      <c r="N90" s="44"/>
      <c r="O90" s="82" t="s">
        <v>201</v>
      </c>
      <c r="P90" s="44"/>
      <c r="Q90" s="82" t="s">
        <v>201</v>
      </c>
      <c r="R90" s="44"/>
      <c r="S90" s="82" t="s">
        <v>201</v>
      </c>
      <c r="T90" s="197">
        <v>1</v>
      </c>
    </row>
    <row r="91" spans="2:20" ht="14.25" customHeight="1">
      <c r="B91" s="201"/>
      <c r="C91" s="234"/>
      <c r="D91" s="237"/>
      <c r="E91" s="204"/>
      <c r="F91" s="204"/>
      <c r="G91" s="240"/>
      <c r="H91" s="204"/>
      <c r="I91" s="208"/>
      <c r="J91" s="209"/>
      <c r="K91" s="213"/>
      <c r="L91" s="44" t="s">
        <v>182</v>
      </c>
      <c r="M91" s="82"/>
      <c r="N91" s="52"/>
      <c r="O91" s="82" t="s">
        <v>201</v>
      </c>
      <c r="P91" s="44"/>
      <c r="Q91" s="82" t="s">
        <v>201</v>
      </c>
      <c r="R91" s="44"/>
      <c r="S91" s="82" t="s">
        <v>201</v>
      </c>
      <c r="T91" s="198"/>
    </row>
    <row r="92" spans="2:20" ht="14.25" customHeight="1">
      <c r="B92" s="201"/>
      <c r="C92" s="234"/>
      <c r="D92" s="237"/>
      <c r="E92" s="204"/>
      <c r="F92" s="204"/>
      <c r="G92" s="240"/>
      <c r="H92" s="204"/>
      <c r="I92" s="208"/>
      <c r="J92" s="209"/>
      <c r="K92" s="213"/>
      <c r="L92" s="44" t="s">
        <v>147</v>
      </c>
      <c r="M92" s="82"/>
      <c r="N92" s="44"/>
      <c r="O92" s="82" t="s">
        <v>201</v>
      </c>
      <c r="P92" s="44"/>
      <c r="Q92" s="82" t="s">
        <v>201</v>
      </c>
      <c r="R92" s="44"/>
      <c r="S92" s="82" t="s">
        <v>201</v>
      </c>
      <c r="T92" s="198"/>
    </row>
    <row r="93" spans="2:20" ht="14.25" customHeight="1">
      <c r="B93" s="201"/>
      <c r="C93" s="234"/>
      <c r="D93" s="237"/>
      <c r="E93" s="204"/>
      <c r="F93" s="204"/>
      <c r="G93" s="240"/>
      <c r="H93" s="204"/>
      <c r="I93" s="208"/>
      <c r="J93" s="209"/>
      <c r="K93" s="213"/>
      <c r="L93" s="68" t="s">
        <v>169</v>
      </c>
      <c r="M93" s="82"/>
      <c r="N93" s="44"/>
      <c r="O93" s="82" t="s">
        <v>201</v>
      </c>
      <c r="P93" s="44"/>
      <c r="Q93" s="82" t="s">
        <v>201</v>
      </c>
      <c r="R93" s="44"/>
      <c r="S93" s="82" t="s">
        <v>201</v>
      </c>
      <c r="T93" s="198"/>
    </row>
    <row r="94" spans="2:20" ht="14.25" customHeight="1">
      <c r="B94" s="202"/>
      <c r="C94" s="234"/>
      <c r="D94" s="237"/>
      <c r="E94" s="205"/>
      <c r="F94" s="205"/>
      <c r="G94" s="240"/>
      <c r="H94" s="205"/>
      <c r="I94" s="210"/>
      <c r="J94" s="211"/>
      <c r="K94" s="214"/>
      <c r="L94" s="44"/>
      <c r="M94" s="82"/>
      <c r="N94" s="44"/>
      <c r="O94" s="82" t="s">
        <v>201</v>
      </c>
      <c r="P94" s="44"/>
      <c r="Q94" s="82" t="s">
        <v>201</v>
      </c>
      <c r="R94" s="44"/>
      <c r="S94" s="82" t="s">
        <v>201</v>
      </c>
      <c r="T94" s="199"/>
    </row>
    <row r="95" spans="2:20" ht="14.25" customHeight="1">
      <c r="B95" s="200">
        <f t="shared" ref="B95:B100" si="3">1+B90</f>
        <v>21</v>
      </c>
      <c r="C95" s="234"/>
      <c r="D95" s="237"/>
      <c r="E95" s="203">
        <v>2</v>
      </c>
      <c r="F95" s="203">
        <v>3</v>
      </c>
      <c r="G95" s="240"/>
      <c r="H95" s="203" t="s">
        <v>206</v>
      </c>
      <c r="I95" s="215" t="s">
        <v>148</v>
      </c>
      <c r="J95" s="207"/>
      <c r="K95" s="212" t="s">
        <v>1</v>
      </c>
      <c r="L95" s="44" t="s">
        <v>117</v>
      </c>
      <c r="M95" s="82"/>
      <c r="N95" s="44"/>
      <c r="O95" s="82" t="s">
        <v>201</v>
      </c>
      <c r="P95" s="44" t="s">
        <v>83</v>
      </c>
      <c r="Q95" s="82" t="s">
        <v>201</v>
      </c>
      <c r="R95" s="44"/>
      <c r="S95" s="82" t="s">
        <v>201</v>
      </c>
      <c r="T95" s="197">
        <v>1</v>
      </c>
    </row>
    <row r="96" spans="2:20" ht="14.25" customHeight="1">
      <c r="B96" s="201"/>
      <c r="C96" s="234"/>
      <c r="D96" s="237"/>
      <c r="E96" s="204"/>
      <c r="F96" s="204"/>
      <c r="G96" s="240"/>
      <c r="H96" s="204"/>
      <c r="I96" s="208"/>
      <c r="J96" s="209"/>
      <c r="K96" s="213"/>
      <c r="L96" s="44" t="s">
        <v>182</v>
      </c>
      <c r="M96" s="82"/>
      <c r="N96" s="44"/>
      <c r="O96" s="82" t="s">
        <v>201</v>
      </c>
      <c r="P96" s="44" t="s">
        <v>84</v>
      </c>
      <c r="Q96" s="82" t="s">
        <v>201</v>
      </c>
      <c r="R96" s="44"/>
      <c r="S96" s="82" t="s">
        <v>201</v>
      </c>
      <c r="T96" s="198"/>
    </row>
    <row r="97" spans="2:20" ht="14.25" customHeight="1">
      <c r="B97" s="201"/>
      <c r="C97" s="234"/>
      <c r="D97" s="237"/>
      <c r="E97" s="204"/>
      <c r="F97" s="204"/>
      <c r="G97" s="240"/>
      <c r="H97" s="204"/>
      <c r="I97" s="208"/>
      <c r="J97" s="209"/>
      <c r="K97" s="213"/>
      <c r="L97" s="44" t="s">
        <v>147</v>
      </c>
      <c r="M97" s="82"/>
      <c r="N97" s="44"/>
      <c r="O97" s="82" t="s">
        <v>201</v>
      </c>
      <c r="P97" s="44"/>
      <c r="Q97" s="82" t="s">
        <v>201</v>
      </c>
      <c r="R97" s="44"/>
      <c r="S97" s="82" t="s">
        <v>201</v>
      </c>
      <c r="T97" s="198"/>
    </row>
    <row r="98" spans="2:20" ht="14.25" customHeight="1">
      <c r="B98" s="201"/>
      <c r="C98" s="234"/>
      <c r="D98" s="237"/>
      <c r="E98" s="204"/>
      <c r="F98" s="204"/>
      <c r="G98" s="240"/>
      <c r="H98" s="204"/>
      <c r="I98" s="208"/>
      <c r="J98" s="209"/>
      <c r="K98" s="213"/>
      <c r="L98" s="68" t="s">
        <v>169</v>
      </c>
      <c r="M98" s="82"/>
      <c r="N98" s="44"/>
      <c r="O98" s="82" t="s">
        <v>201</v>
      </c>
      <c r="P98" s="44"/>
      <c r="Q98" s="82" t="s">
        <v>201</v>
      </c>
      <c r="R98" s="44"/>
      <c r="S98" s="82" t="s">
        <v>201</v>
      </c>
      <c r="T98" s="198"/>
    </row>
    <row r="99" spans="2:20" ht="14.25" customHeight="1">
      <c r="B99" s="202"/>
      <c r="C99" s="234"/>
      <c r="D99" s="237"/>
      <c r="E99" s="205"/>
      <c r="F99" s="205"/>
      <c r="G99" s="240"/>
      <c r="H99" s="205"/>
      <c r="I99" s="210"/>
      <c r="J99" s="211"/>
      <c r="K99" s="214"/>
      <c r="L99" s="44"/>
      <c r="M99" s="82"/>
      <c r="N99" s="44"/>
      <c r="O99" s="82" t="s">
        <v>201</v>
      </c>
      <c r="P99" s="44"/>
      <c r="Q99" s="82" t="s">
        <v>201</v>
      </c>
      <c r="R99" s="44"/>
      <c r="S99" s="82" t="s">
        <v>201</v>
      </c>
      <c r="T99" s="199"/>
    </row>
    <row r="100" spans="2:20" ht="14.25" customHeight="1">
      <c r="B100" s="200">
        <f t="shared" si="3"/>
        <v>22</v>
      </c>
      <c r="C100" s="234"/>
      <c r="D100" s="237"/>
      <c r="E100" s="203">
        <v>2</v>
      </c>
      <c r="F100" s="203">
        <v>3</v>
      </c>
      <c r="G100" s="240"/>
      <c r="H100" s="203" t="s">
        <v>206</v>
      </c>
      <c r="I100" s="215" t="s">
        <v>150</v>
      </c>
      <c r="J100" s="207"/>
      <c r="K100" s="212" t="s">
        <v>0</v>
      </c>
      <c r="L100" s="44" t="s">
        <v>152</v>
      </c>
      <c r="M100" s="82"/>
      <c r="N100" s="44"/>
      <c r="O100" s="82" t="s">
        <v>201</v>
      </c>
      <c r="P100" s="44" t="s">
        <v>152</v>
      </c>
      <c r="Q100" s="82" t="s">
        <v>201</v>
      </c>
      <c r="R100" s="44"/>
      <c r="S100" s="82" t="s">
        <v>201</v>
      </c>
      <c r="T100" s="197">
        <v>1</v>
      </c>
    </row>
    <row r="101" spans="2:20" ht="14.25" customHeight="1">
      <c r="B101" s="201"/>
      <c r="C101" s="234"/>
      <c r="D101" s="237"/>
      <c r="E101" s="204"/>
      <c r="F101" s="204"/>
      <c r="G101" s="240"/>
      <c r="H101" s="204"/>
      <c r="I101" s="208"/>
      <c r="J101" s="209"/>
      <c r="K101" s="213"/>
      <c r="L101" s="68" t="s">
        <v>169</v>
      </c>
      <c r="M101" s="82"/>
      <c r="N101" s="44"/>
      <c r="O101" s="82" t="s">
        <v>201</v>
      </c>
      <c r="P101" s="44" t="s">
        <v>83</v>
      </c>
      <c r="Q101" s="82" t="s">
        <v>201</v>
      </c>
      <c r="R101" s="44"/>
      <c r="S101" s="82" t="s">
        <v>201</v>
      </c>
      <c r="T101" s="198"/>
    </row>
    <row r="102" spans="2:20" ht="14.25" customHeight="1">
      <c r="B102" s="201"/>
      <c r="C102" s="234"/>
      <c r="D102" s="237"/>
      <c r="E102" s="204"/>
      <c r="F102" s="204"/>
      <c r="G102" s="240"/>
      <c r="H102" s="204"/>
      <c r="I102" s="208"/>
      <c r="J102" s="209"/>
      <c r="K102" s="213"/>
      <c r="L102" s="44"/>
      <c r="M102" s="82"/>
      <c r="N102" s="44"/>
      <c r="O102" s="82" t="s">
        <v>201</v>
      </c>
      <c r="P102" s="44" t="s">
        <v>84</v>
      </c>
      <c r="Q102" s="82" t="s">
        <v>201</v>
      </c>
      <c r="R102" s="44"/>
      <c r="S102" s="82" t="s">
        <v>201</v>
      </c>
      <c r="T102" s="198"/>
    </row>
    <row r="103" spans="2:20" ht="14.25" customHeight="1" thickBot="1">
      <c r="B103" s="247"/>
      <c r="C103" s="235"/>
      <c r="D103" s="238"/>
      <c r="E103" s="327"/>
      <c r="F103" s="327"/>
      <c r="G103" s="241"/>
      <c r="H103" s="327"/>
      <c r="I103" s="347"/>
      <c r="J103" s="348"/>
      <c r="K103" s="349"/>
      <c r="L103" s="56"/>
      <c r="M103" s="84" t="s">
        <v>201</v>
      </c>
      <c r="N103" s="56"/>
      <c r="O103" s="84" t="s">
        <v>201</v>
      </c>
      <c r="P103" s="56"/>
      <c r="Q103" s="84" t="s">
        <v>201</v>
      </c>
      <c r="R103" s="56"/>
      <c r="S103" s="84" t="s">
        <v>201</v>
      </c>
      <c r="T103" s="346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2">
    <dataValidation type="list" errorStyle="information" allowBlank="1" showInputMessage="1" showErrorMessage="1" sqref="S7:S103 Q7:Q103 O7:O103 M7:M72 M75:M103" xr:uid="{D1ED80BC-E6AB-40ED-800B-E6FB7C9E62BA}">
      <formula1>"○,×,　,"</formula1>
    </dataValidation>
    <dataValidation type="list" allowBlank="1" showInputMessage="1" showErrorMessage="1" sqref="M73:M74" xr:uid="{E95BAF5D-B3BB-46E4-A140-C94E838AA9F0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B495D-9ED5-4F4F-8AB0-4B89839596FC}">
  <sheetPr codeName="Sheet16">
    <pageSetUpPr fitToPage="1"/>
  </sheetPr>
  <dimension ref="A1:T117"/>
  <sheetViews>
    <sheetView showGridLines="0" topLeftCell="A45" zoomScaleNormal="10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319">
        <v>1</v>
      </c>
      <c r="C7" s="232" t="s">
        <v>191</v>
      </c>
      <c r="D7" s="236" t="s">
        <v>198</v>
      </c>
      <c r="E7" s="320"/>
      <c r="F7" s="320"/>
      <c r="G7" s="239">
        <v>3</v>
      </c>
      <c r="H7" s="320"/>
      <c r="I7" s="321" t="s">
        <v>80</v>
      </c>
      <c r="J7" s="322"/>
      <c r="K7" s="323" t="s">
        <v>81</v>
      </c>
      <c r="L7" s="104" t="s">
        <v>82</v>
      </c>
      <c r="M7" s="105" t="s">
        <v>201</v>
      </c>
      <c r="N7" s="106"/>
      <c r="O7" s="105" t="s">
        <v>201</v>
      </c>
      <c r="P7" s="104" t="s">
        <v>178</v>
      </c>
      <c r="Q7" s="105" t="s">
        <v>201</v>
      </c>
      <c r="R7" s="106"/>
      <c r="S7" s="105" t="str">
        <f>IF(R7="","",IF(VLOOKUP(R7,#REF!,2,FALSE)=0,"",VLOOKUP(R7,#REF!,2,FALSE)))</f>
        <v/>
      </c>
      <c r="T7" s="324"/>
    </row>
    <row r="8" spans="2:20" ht="14.25" customHeight="1">
      <c r="B8" s="177"/>
      <c r="C8" s="233"/>
      <c r="D8" s="213"/>
      <c r="E8" s="180"/>
      <c r="F8" s="180"/>
      <c r="G8" s="204"/>
      <c r="H8" s="180"/>
      <c r="I8" s="307"/>
      <c r="J8" s="308"/>
      <c r="K8" s="189"/>
      <c r="L8" s="101" t="s">
        <v>171</v>
      </c>
      <c r="M8" s="107" t="s">
        <v>201</v>
      </c>
      <c r="N8" s="108"/>
      <c r="O8" s="107" t="s">
        <v>201</v>
      </c>
      <c r="P8" s="93" t="s">
        <v>83</v>
      </c>
      <c r="Q8" s="107" t="s">
        <v>201</v>
      </c>
      <c r="R8" s="108"/>
      <c r="S8" s="107" t="str">
        <f>IF(R8="","",IF(VLOOKUP(R8,#REF!,2,FALSE)=0,"",VLOOKUP(R8,#REF!,2,FALSE)))</f>
        <v/>
      </c>
      <c r="T8" s="174"/>
    </row>
    <row r="9" spans="2:20" ht="14.25" customHeight="1">
      <c r="B9" s="177"/>
      <c r="C9" s="233"/>
      <c r="D9" s="213"/>
      <c r="E9" s="180"/>
      <c r="F9" s="180"/>
      <c r="G9" s="204"/>
      <c r="H9" s="180"/>
      <c r="I9" s="307"/>
      <c r="J9" s="308"/>
      <c r="K9" s="189"/>
      <c r="L9" s="93" t="s">
        <v>178</v>
      </c>
      <c r="M9" s="92" t="s">
        <v>201</v>
      </c>
      <c r="N9" s="108"/>
      <c r="O9" s="92" t="s">
        <v>201</v>
      </c>
      <c r="P9" s="93" t="s">
        <v>84</v>
      </c>
      <c r="Q9" s="92" t="s">
        <v>201</v>
      </c>
      <c r="R9" s="108"/>
      <c r="S9" s="92" t="str">
        <f>IF(R9="","",IF(VLOOKUP(R9,#REF!,2,FALSE)=0,"",VLOOKUP(R9,#REF!,2,FALSE)))</f>
        <v/>
      </c>
      <c r="T9" s="174"/>
    </row>
    <row r="10" spans="2:20" ht="14.25" customHeight="1">
      <c r="B10" s="177"/>
      <c r="C10" s="233"/>
      <c r="D10" s="213"/>
      <c r="E10" s="180"/>
      <c r="F10" s="180"/>
      <c r="G10" s="204"/>
      <c r="H10" s="180"/>
      <c r="I10" s="307"/>
      <c r="J10" s="308"/>
      <c r="K10" s="189"/>
      <c r="L10" s="101" t="s">
        <v>154</v>
      </c>
      <c r="M10" s="107" t="s">
        <v>201</v>
      </c>
      <c r="N10" s="108"/>
      <c r="O10" s="107" t="s">
        <v>201</v>
      </c>
      <c r="P10" s="93"/>
      <c r="Q10" s="107" t="s">
        <v>201</v>
      </c>
      <c r="R10" s="108"/>
      <c r="S10" s="107" t="str">
        <f>IF(R10="","",IF(VLOOKUP(R10,#REF!,2,FALSE)=0,"",VLOOKUP(R10,#REF!,2,FALSE)))</f>
        <v/>
      </c>
      <c r="T10" s="174"/>
    </row>
    <row r="11" spans="2:20" ht="14.25" customHeight="1">
      <c r="B11" s="177"/>
      <c r="C11" s="233"/>
      <c r="D11" s="213"/>
      <c r="E11" s="180"/>
      <c r="F11" s="180"/>
      <c r="G11" s="204"/>
      <c r="H11" s="180"/>
      <c r="I11" s="307"/>
      <c r="J11" s="308"/>
      <c r="K11" s="189"/>
      <c r="L11" s="101" t="s">
        <v>170</v>
      </c>
      <c r="M11" s="92" t="s">
        <v>201</v>
      </c>
      <c r="N11" s="93"/>
      <c r="O11" s="92" t="s">
        <v>201</v>
      </c>
      <c r="P11" s="93"/>
      <c r="Q11" s="92" t="s">
        <v>201</v>
      </c>
      <c r="R11" s="93"/>
      <c r="S11" s="92" t="str">
        <f>IF(R11="","",IF(VLOOKUP(R11,#REF!,2,FALSE)=0,"",VLOOKUP(R11,#REF!,2,FALSE)))</f>
        <v/>
      </c>
      <c r="T11" s="174"/>
    </row>
    <row r="12" spans="2:20" ht="14.25" customHeight="1">
      <c r="B12" s="192"/>
      <c r="C12" s="233"/>
      <c r="D12" s="213"/>
      <c r="E12" s="193"/>
      <c r="F12" s="193"/>
      <c r="G12" s="204"/>
      <c r="H12" s="193"/>
      <c r="I12" s="309"/>
      <c r="J12" s="310"/>
      <c r="K12" s="196"/>
      <c r="L12" s="109"/>
      <c r="M12" s="107" t="s">
        <v>201</v>
      </c>
      <c r="N12" s="110"/>
      <c r="O12" s="107" t="s">
        <v>201</v>
      </c>
      <c r="P12" s="109"/>
      <c r="Q12" s="107" t="s">
        <v>201</v>
      </c>
      <c r="R12" s="111"/>
      <c r="S12" s="107" t="str">
        <f>IF(R12="","",IF(VLOOKUP(R12,#REF!,2,FALSE)=0,"",VLOOKUP(R12,#REF!,2,FALSE)))</f>
        <v/>
      </c>
      <c r="T12" s="191"/>
    </row>
    <row r="13" spans="2:20" ht="14.25" customHeight="1">
      <c r="B13" s="176">
        <f>1+B7</f>
        <v>2</v>
      </c>
      <c r="C13" s="233"/>
      <c r="D13" s="213"/>
      <c r="E13" s="179"/>
      <c r="F13" s="179"/>
      <c r="G13" s="204"/>
      <c r="H13" s="179"/>
      <c r="I13" s="305" t="s">
        <v>87</v>
      </c>
      <c r="J13" s="306"/>
      <c r="K13" s="188" t="s">
        <v>185</v>
      </c>
      <c r="L13" s="2" t="s">
        <v>16</v>
      </c>
      <c r="M13" s="92"/>
      <c r="N13" s="64"/>
      <c r="O13" s="92" t="s">
        <v>201</v>
      </c>
      <c r="P13" s="93" t="s">
        <v>90</v>
      </c>
      <c r="Q13" s="92" t="s">
        <v>201</v>
      </c>
      <c r="R13" s="64"/>
      <c r="S13" s="92" t="str">
        <f>IF(R13="","",IF(VLOOKUP(R13,#REF!,2,FALSE)=0,"",VLOOKUP(R13,#REF!,2,FALSE)))</f>
        <v/>
      </c>
      <c r="T13" s="173"/>
    </row>
    <row r="14" spans="2:20" ht="14.25" customHeight="1">
      <c r="B14" s="177"/>
      <c r="C14" s="233"/>
      <c r="D14" s="213"/>
      <c r="E14" s="180"/>
      <c r="F14" s="180"/>
      <c r="G14" s="204"/>
      <c r="H14" s="180"/>
      <c r="I14" s="307"/>
      <c r="J14" s="308"/>
      <c r="K14" s="189"/>
      <c r="L14" s="93" t="s">
        <v>91</v>
      </c>
      <c r="M14" s="92" t="s">
        <v>201</v>
      </c>
      <c r="N14" s="108"/>
      <c r="O14" s="92" t="s">
        <v>201</v>
      </c>
      <c r="P14" s="93" t="s">
        <v>92</v>
      </c>
      <c r="Q14" s="92" t="s">
        <v>201</v>
      </c>
      <c r="R14" s="108"/>
      <c r="S14" s="92" t="str">
        <f>IF(R14="","",IF(VLOOKUP(R14,#REF!,2,FALSE)=0,"",VLOOKUP(R14,#REF!,2,FALSE)))</f>
        <v/>
      </c>
      <c r="T14" s="174"/>
    </row>
    <row r="15" spans="2:20" ht="14.25" customHeight="1">
      <c r="B15" s="192"/>
      <c r="C15" s="233"/>
      <c r="D15" s="213"/>
      <c r="E15" s="193"/>
      <c r="F15" s="193"/>
      <c r="G15" s="204"/>
      <c r="H15" s="193"/>
      <c r="I15" s="309"/>
      <c r="J15" s="310"/>
      <c r="K15" s="196"/>
      <c r="L15" s="93"/>
      <c r="M15" s="92" t="s">
        <v>201</v>
      </c>
      <c r="N15" s="108"/>
      <c r="O15" s="92" t="s">
        <v>201</v>
      </c>
      <c r="P15" s="112"/>
      <c r="Q15" s="92" t="s">
        <v>201</v>
      </c>
      <c r="R15" s="108"/>
      <c r="S15" s="92" t="str">
        <f>IF(R15="","",IF(VLOOKUP(R15,#REF!,2,FALSE)=0,"",VLOOKUP(R15,#REF!,2,FALSE)))</f>
        <v/>
      </c>
      <c r="T15" s="191"/>
    </row>
    <row r="16" spans="2:20" ht="14.25" customHeight="1">
      <c r="B16" s="176">
        <f>1+B13</f>
        <v>3</v>
      </c>
      <c r="C16" s="233"/>
      <c r="D16" s="213"/>
      <c r="E16" s="179"/>
      <c r="F16" s="179"/>
      <c r="G16" s="204"/>
      <c r="H16" s="179"/>
      <c r="I16" s="305" t="s">
        <v>93</v>
      </c>
      <c r="J16" s="306"/>
      <c r="K16" s="304" t="s">
        <v>94</v>
      </c>
      <c r="L16" s="2" t="s">
        <v>10</v>
      </c>
      <c r="M16" s="92" t="s">
        <v>201</v>
      </c>
      <c r="N16" s="113"/>
      <c r="O16" s="92" t="s">
        <v>201</v>
      </c>
      <c r="P16" s="93"/>
      <c r="Q16" s="92" t="s">
        <v>201</v>
      </c>
      <c r="R16" s="93"/>
      <c r="S16" s="92" t="str">
        <f>IF(R16="","",IF(VLOOKUP(R16,#REF!,2,FALSE)=0,"",VLOOKUP(R16,#REF!,2,FALSE)))</f>
        <v/>
      </c>
      <c r="T16" s="173"/>
    </row>
    <row r="17" spans="1:20" ht="14.25" customHeight="1">
      <c r="B17" s="192"/>
      <c r="C17" s="233"/>
      <c r="D17" s="213"/>
      <c r="E17" s="193"/>
      <c r="F17" s="193"/>
      <c r="G17" s="204"/>
      <c r="H17" s="193"/>
      <c r="I17" s="309"/>
      <c r="J17" s="310"/>
      <c r="K17" s="196"/>
      <c r="L17" s="93"/>
      <c r="M17" s="92" t="s">
        <v>201</v>
      </c>
      <c r="N17" s="93"/>
      <c r="O17" s="92" t="s">
        <v>201</v>
      </c>
      <c r="P17" s="93"/>
      <c r="Q17" s="92" t="s">
        <v>201</v>
      </c>
      <c r="R17" s="93"/>
      <c r="S17" s="92" t="str">
        <f>IF(R17="","",IF(VLOOKUP(R17,#REF!,2,FALSE)=0,"",VLOOKUP(R17,#REF!,2,FALSE)))</f>
        <v/>
      </c>
      <c r="T17" s="191"/>
    </row>
    <row r="18" spans="1:20" ht="14.25" customHeight="1">
      <c r="B18" s="176">
        <f>1+B16</f>
        <v>4</v>
      </c>
      <c r="C18" s="233"/>
      <c r="D18" s="213"/>
      <c r="E18" s="179"/>
      <c r="F18" s="179"/>
      <c r="G18" s="204"/>
      <c r="H18" s="179"/>
      <c r="I18" s="305" t="s">
        <v>96</v>
      </c>
      <c r="J18" s="306"/>
      <c r="K18" s="304" t="s">
        <v>97</v>
      </c>
      <c r="L18" s="93" t="s">
        <v>179</v>
      </c>
      <c r="M18" s="92" t="s">
        <v>201</v>
      </c>
      <c r="N18" s="93"/>
      <c r="O18" s="92" t="s">
        <v>201</v>
      </c>
      <c r="P18" s="93"/>
      <c r="Q18" s="92" t="s">
        <v>201</v>
      </c>
      <c r="R18" s="93"/>
      <c r="S18" s="92" t="str">
        <f>IF(R18="","",IF(VLOOKUP(R18,#REF!,2,FALSE)=0,"",VLOOKUP(R18,#REF!,2,FALSE)))</f>
        <v/>
      </c>
      <c r="T18" s="173"/>
    </row>
    <row r="19" spans="1:20" ht="14.25" customHeight="1">
      <c r="B19" s="177"/>
      <c r="C19" s="233"/>
      <c r="D19" s="213"/>
      <c r="E19" s="180"/>
      <c r="F19" s="180"/>
      <c r="G19" s="204"/>
      <c r="H19" s="180"/>
      <c r="I19" s="307"/>
      <c r="J19" s="308"/>
      <c r="K19" s="189"/>
      <c r="L19" s="93" t="s">
        <v>98</v>
      </c>
      <c r="M19" s="92" t="s">
        <v>201</v>
      </c>
      <c r="N19" s="93"/>
      <c r="O19" s="92"/>
      <c r="P19" s="93"/>
      <c r="Q19" s="92" t="s">
        <v>201</v>
      </c>
      <c r="R19" s="93"/>
      <c r="S19" s="92" t="str">
        <f>IF(R19="","",IF(VLOOKUP(R19,#REF!,2,FALSE)=0,"",VLOOKUP(R19,#REF!,2,FALSE)))</f>
        <v/>
      </c>
      <c r="T19" s="174"/>
    </row>
    <row r="20" spans="1:20" ht="14.25" customHeight="1">
      <c r="B20" s="192"/>
      <c r="C20" s="233"/>
      <c r="D20" s="213"/>
      <c r="E20" s="193"/>
      <c r="F20" s="193"/>
      <c r="G20" s="204"/>
      <c r="H20" s="193"/>
      <c r="I20" s="309"/>
      <c r="J20" s="310"/>
      <c r="K20" s="196"/>
      <c r="L20" s="93"/>
      <c r="M20" s="92" t="s">
        <v>201</v>
      </c>
      <c r="N20" s="93"/>
      <c r="O20" s="92"/>
      <c r="P20" s="93"/>
      <c r="Q20" s="92" t="s">
        <v>201</v>
      </c>
      <c r="R20" s="93"/>
      <c r="S20" s="92" t="str">
        <f>IF(R20="","",IF(VLOOKUP(R20,#REF!,2,FALSE)=0,"",VLOOKUP(R20,#REF!,2,FALSE)))</f>
        <v/>
      </c>
      <c r="T20" s="191"/>
    </row>
    <row r="21" spans="1:20" ht="14.25" customHeight="1">
      <c r="B21" s="176">
        <f>1+B18</f>
        <v>5</v>
      </c>
      <c r="C21" s="233"/>
      <c r="D21" s="213"/>
      <c r="E21" s="179"/>
      <c r="F21" s="179"/>
      <c r="G21" s="204"/>
      <c r="H21" s="179"/>
      <c r="I21" s="318" t="s">
        <v>21</v>
      </c>
      <c r="J21" s="306"/>
      <c r="K21" s="304" t="s">
        <v>99</v>
      </c>
      <c r="L21" s="93" t="s">
        <v>100</v>
      </c>
      <c r="M21" s="92" t="s">
        <v>201</v>
      </c>
      <c r="N21" s="93" t="s">
        <v>100</v>
      </c>
      <c r="O21" s="92"/>
      <c r="P21" s="101" t="s">
        <v>183</v>
      </c>
      <c r="Q21" s="92" t="s">
        <v>201</v>
      </c>
      <c r="R21" s="93"/>
      <c r="S21" s="92" t="str">
        <f>IF(R21="","",IF(VLOOKUP(R21,#REF!,2,FALSE)=0,"",VLOOKUP(R21,#REF!,2,FALSE)))</f>
        <v/>
      </c>
      <c r="T21" s="173"/>
    </row>
    <row r="22" spans="1:20" ht="14.25" customHeight="1">
      <c r="B22" s="177"/>
      <c r="C22" s="233"/>
      <c r="D22" s="213"/>
      <c r="E22" s="180"/>
      <c r="F22" s="180"/>
      <c r="G22" s="204"/>
      <c r="H22" s="180"/>
      <c r="I22" s="307"/>
      <c r="J22" s="308"/>
      <c r="K22" s="189"/>
      <c r="L22" s="93"/>
      <c r="M22" s="92" t="s">
        <v>201</v>
      </c>
      <c r="N22" s="93"/>
      <c r="O22" s="92"/>
      <c r="P22" s="101" t="s">
        <v>161</v>
      </c>
      <c r="Q22" s="92" t="s">
        <v>201</v>
      </c>
      <c r="R22" s="93"/>
      <c r="S22" s="92" t="str">
        <f>IF(R22="","",IF(VLOOKUP(R22,#REF!,2,FALSE)=0,"",VLOOKUP(R22,#REF!,2,FALSE)))</f>
        <v/>
      </c>
      <c r="T22" s="174"/>
    </row>
    <row r="23" spans="1:20" ht="14.25" customHeight="1">
      <c r="B23" s="177"/>
      <c r="C23" s="233"/>
      <c r="D23" s="213"/>
      <c r="E23" s="180"/>
      <c r="F23" s="180"/>
      <c r="G23" s="204"/>
      <c r="H23" s="180"/>
      <c r="I23" s="307"/>
      <c r="J23" s="308"/>
      <c r="K23" s="189"/>
      <c r="L23" s="93"/>
      <c r="M23" s="92" t="s">
        <v>201</v>
      </c>
      <c r="N23" s="93"/>
      <c r="O23" s="92"/>
      <c r="P23" s="93" t="s">
        <v>84</v>
      </c>
      <c r="Q23" s="92" t="s">
        <v>201</v>
      </c>
      <c r="R23" s="93"/>
      <c r="S23" s="92" t="str">
        <f>IF(R23="","",IF(VLOOKUP(R23,#REF!,2,FALSE)=0,"",VLOOKUP(R23,#REF!,2,FALSE)))</f>
        <v/>
      </c>
      <c r="T23" s="174"/>
    </row>
    <row r="24" spans="1:20" ht="14.25" customHeight="1">
      <c r="B24" s="192"/>
      <c r="C24" s="233"/>
      <c r="D24" s="213"/>
      <c r="E24" s="193"/>
      <c r="F24" s="193"/>
      <c r="G24" s="204"/>
      <c r="H24" s="193"/>
      <c r="I24" s="309"/>
      <c r="J24" s="310"/>
      <c r="K24" s="196"/>
      <c r="L24" s="94"/>
      <c r="M24" s="92" t="s">
        <v>201</v>
      </c>
      <c r="N24" s="93"/>
      <c r="O24" s="92"/>
      <c r="P24" s="93"/>
      <c r="Q24" s="92" t="s">
        <v>201</v>
      </c>
      <c r="R24" s="93"/>
      <c r="S24" s="92" t="str">
        <f>IF(R24="","",IF(VLOOKUP(R24,#REF!,2,FALSE)=0,"",VLOOKUP(R24,#REF!,2,FALSE)))</f>
        <v/>
      </c>
      <c r="T24" s="191"/>
    </row>
    <row r="25" spans="1:20" ht="14.25" customHeight="1">
      <c r="B25" s="176">
        <f>1+B21</f>
        <v>6</v>
      </c>
      <c r="C25" s="233"/>
      <c r="D25" s="213"/>
      <c r="E25" s="179"/>
      <c r="F25" s="179"/>
      <c r="G25" s="204"/>
      <c r="H25" s="179"/>
      <c r="I25" s="305" t="s">
        <v>101</v>
      </c>
      <c r="J25" s="306"/>
      <c r="K25" s="304" t="s">
        <v>102</v>
      </c>
      <c r="L25" s="112" t="s">
        <v>103</v>
      </c>
      <c r="M25" s="92" t="s">
        <v>201</v>
      </c>
      <c r="N25" s="112" t="s">
        <v>103</v>
      </c>
      <c r="O25" s="92"/>
      <c r="P25" s="93"/>
      <c r="Q25" s="92" t="s">
        <v>201</v>
      </c>
      <c r="R25" s="114"/>
      <c r="S25" s="92" t="str">
        <f>IF(R25="","",IF(VLOOKUP(R25,#REF!,2,FALSE)=0,"",VLOOKUP(R25,#REF!,2,FALSE)))</f>
        <v/>
      </c>
      <c r="T25" s="173"/>
    </row>
    <row r="26" spans="1:20" ht="14.25" customHeight="1">
      <c r="B26" s="177"/>
      <c r="C26" s="233"/>
      <c r="D26" s="213"/>
      <c r="E26" s="180"/>
      <c r="F26" s="180"/>
      <c r="G26" s="204"/>
      <c r="H26" s="180"/>
      <c r="I26" s="307"/>
      <c r="J26" s="308"/>
      <c r="K26" s="189"/>
      <c r="L26" s="112" t="s">
        <v>105</v>
      </c>
      <c r="M26" s="92" t="s">
        <v>201</v>
      </c>
      <c r="N26" s="112" t="s">
        <v>105</v>
      </c>
      <c r="O26" s="92"/>
      <c r="P26" s="101" t="s">
        <v>159</v>
      </c>
      <c r="Q26" s="92" t="s">
        <v>201</v>
      </c>
      <c r="R26" s="114"/>
      <c r="S26" s="92" t="str">
        <f>IF(R26="","",IF(VLOOKUP(R26,#REF!,2,FALSE)=0,"",VLOOKUP(R26,#REF!,2,FALSE)))</f>
        <v/>
      </c>
      <c r="T26" s="174"/>
    </row>
    <row r="27" spans="1:20" ht="14.25" customHeight="1">
      <c r="B27" s="177"/>
      <c r="C27" s="233"/>
      <c r="D27" s="213"/>
      <c r="E27" s="180"/>
      <c r="F27" s="180"/>
      <c r="G27" s="204"/>
      <c r="H27" s="180"/>
      <c r="I27" s="307"/>
      <c r="J27" s="308"/>
      <c r="K27" s="189"/>
      <c r="L27" s="112" t="s">
        <v>107</v>
      </c>
      <c r="M27" s="92" t="s">
        <v>201</v>
      </c>
      <c r="N27" s="112" t="s">
        <v>107</v>
      </c>
      <c r="O27" s="92"/>
      <c r="P27" s="101" t="s">
        <v>184</v>
      </c>
      <c r="Q27" s="92" t="s">
        <v>201</v>
      </c>
      <c r="R27" s="114"/>
      <c r="S27" s="92" t="str">
        <f>IF(R27="","",IF(VLOOKUP(R27,#REF!,2,FALSE)=0,"",VLOOKUP(R27,#REF!,2,FALSE)))</f>
        <v/>
      </c>
      <c r="T27" s="174"/>
    </row>
    <row r="28" spans="1:20" ht="14.25" customHeight="1">
      <c r="B28" s="177"/>
      <c r="C28" s="233"/>
      <c r="D28" s="213"/>
      <c r="E28" s="180"/>
      <c r="F28" s="180"/>
      <c r="G28" s="204"/>
      <c r="H28" s="180"/>
      <c r="I28" s="307"/>
      <c r="J28" s="308"/>
      <c r="K28" s="189"/>
      <c r="L28" s="112" t="s">
        <v>109</v>
      </c>
      <c r="M28" s="92" t="s">
        <v>201</v>
      </c>
      <c r="N28" s="112" t="s">
        <v>109</v>
      </c>
      <c r="O28" s="92"/>
      <c r="P28" s="101" t="s">
        <v>161</v>
      </c>
      <c r="Q28" s="92" t="s">
        <v>201</v>
      </c>
      <c r="R28" s="114"/>
      <c r="S28" s="92" t="str">
        <f>IF(R28="","",IF(VLOOKUP(R28,#REF!,2,FALSE)=0,"",VLOOKUP(R28,#REF!,2,FALSE)))</f>
        <v/>
      </c>
      <c r="T28" s="174"/>
    </row>
    <row r="29" spans="1:20" ht="14.25" customHeight="1">
      <c r="B29" s="192"/>
      <c r="C29" s="233"/>
      <c r="D29" s="213"/>
      <c r="E29" s="193"/>
      <c r="F29" s="193"/>
      <c r="G29" s="204"/>
      <c r="H29" s="193"/>
      <c r="I29" s="309"/>
      <c r="J29" s="310"/>
      <c r="K29" s="196"/>
      <c r="L29" s="112"/>
      <c r="M29" s="92" t="s">
        <v>201</v>
      </c>
      <c r="N29" s="115"/>
      <c r="O29" s="92"/>
      <c r="P29" s="114"/>
      <c r="Q29" s="92" t="s">
        <v>201</v>
      </c>
      <c r="R29" s="114"/>
      <c r="S29" s="92" t="str">
        <f>IF(R29="","",IF(VLOOKUP(R29,#REF!,2,FALSE)=0,"",VLOOKUP(R29,#REF!,2,FALSE)))</f>
        <v/>
      </c>
      <c r="T29" s="191"/>
    </row>
    <row r="30" spans="1:20" ht="14.25" customHeight="1">
      <c r="A30" s="34" t="s">
        <v>110</v>
      </c>
      <c r="B30" s="176">
        <f>1+B25</f>
        <v>7</v>
      </c>
      <c r="C30" s="233"/>
      <c r="D30" s="213"/>
      <c r="E30" s="179"/>
      <c r="F30" s="179"/>
      <c r="G30" s="204"/>
      <c r="H30" s="179"/>
      <c r="I30" s="305" t="s">
        <v>111</v>
      </c>
      <c r="J30" s="306"/>
      <c r="K30" s="304" t="s">
        <v>112</v>
      </c>
      <c r="L30" s="112" t="s">
        <v>113</v>
      </c>
      <c r="M30" s="92" t="s">
        <v>201</v>
      </c>
      <c r="N30" s="93"/>
      <c r="O30" s="92"/>
      <c r="P30" s="93" t="s">
        <v>106</v>
      </c>
      <c r="Q30" s="92" t="s">
        <v>201</v>
      </c>
      <c r="R30" s="114"/>
      <c r="S30" s="92" t="str">
        <f>IF(R30="","",IF(VLOOKUP(R30,#REF!,2,FALSE)=0,"",VLOOKUP(R30,#REF!,2,FALSE)))</f>
        <v/>
      </c>
      <c r="T30" s="173"/>
    </row>
    <row r="31" spans="1:20" ht="14.25" customHeight="1">
      <c r="B31" s="177"/>
      <c r="C31" s="233"/>
      <c r="D31" s="213"/>
      <c r="E31" s="180"/>
      <c r="F31" s="180"/>
      <c r="G31" s="204"/>
      <c r="H31" s="180"/>
      <c r="I31" s="307"/>
      <c r="J31" s="308"/>
      <c r="K31" s="189"/>
      <c r="L31" s="112" t="s">
        <v>107</v>
      </c>
      <c r="M31" s="92" t="s">
        <v>201</v>
      </c>
      <c r="N31" s="116"/>
      <c r="O31" s="92"/>
      <c r="P31" s="93" t="s">
        <v>108</v>
      </c>
      <c r="Q31" s="92" t="s">
        <v>201</v>
      </c>
      <c r="R31" s="114"/>
      <c r="S31" s="92" t="str">
        <f>IF(R31="","",IF(VLOOKUP(R31,#REF!,2,FALSE)=0,"",VLOOKUP(R31,#REF!,2,FALSE)))</f>
        <v/>
      </c>
      <c r="T31" s="174"/>
    </row>
    <row r="32" spans="1:20" ht="14.25" customHeight="1">
      <c r="B32" s="177"/>
      <c r="C32" s="233"/>
      <c r="D32" s="213"/>
      <c r="E32" s="180"/>
      <c r="F32" s="180"/>
      <c r="G32" s="204"/>
      <c r="H32" s="180"/>
      <c r="I32" s="307"/>
      <c r="J32" s="308"/>
      <c r="K32" s="189"/>
      <c r="L32" s="112" t="s">
        <v>85</v>
      </c>
      <c r="M32" s="92" t="s">
        <v>201</v>
      </c>
      <c r="N32" s="116"/>
      <c r="O32" s="92"/>
      <c r="P32" s="93" t="s">
        <v>83</v>
      </c>
      <c r="Q32" s="92" t="s">
        <v>201</v>
      </c>
      <c r="R32" s="114"/>
      <c r="S32" s="92" t="str">
        <f>IF(R32="","",IF(VLOOKUP(R32,#REF!,2,FALSE)=0,"",VLOOKUP(R32,#REF!,2,FALSE)))</f>
        <v/>
      </c>
      <c r="T32" s="174"/>
    </row>
    <row r="33" spans="1:20" ht="14.25" customHeight="1">
      <c r="B33" s="177"/>
      <c r="C33" s="233"/>
      <c r="D33" s="213"/>
      <c r="E33" s="180"/>
      <c r="F33" s="180"/>
      <c r="G33" s="204"/>
      <c r="H33" s="180"/>
      <c r="I33" s="307"/>
      <c r="J33" s="308"/>
      <c r="K33" s="189"/>
      <c r="L33" s="112" t="s">
        <v>86</v>
      </c>
      <c r="M33" s="92" t="s">
        <v>201</v>
      </c>
      <c r="N33" s="116"/>
      <c r="O33" s="92"/>
      <c r="P33" s="93" t="s">
        <v>84</v>
      </c>
      <c r="Q33" s="92" t="s">
        <v>201</v>
      </c>
      <c r="R33" s="114"/>
      <c r="S33" s="92" t="str">
        <f>IF(R33="","",IF(VLOOKUP(R33,#REF!,2,FALSE)=0,"",VLOOKUP(R33,#REF!,2,FALSE)))</f>
        <v/>
      </c>
      <c r="T33" s="174"/>
    </row>
    <row r="34" spans="1:20" ht="14.25" customHeight="1">
      <c r="B34" s="177"/>
      <c r="C34" s="233"/>
      <c r="D34" s="213"/>
      <c r="E34" s="180"/>
      <c r="F34" s="180"/>
      <c r="G34" s="204"/>
      <c r="H34" s="180"/>
      <c r="I34" s="307"/>
      <c r="J34" s="308"/>
      <c r="K34" s="189"/>
      <c r="L34" s="117" t="s">
        <v>172</v>
      </c>
      <c r="M34" s="107" t="s">
        <v>201</v>
      </c>
      <c r="N34" s="110"/>
      <c r="O34" s="107"/>
      <c r="P34" s="109"/>
      <c r="Q34" s="107" t="s">
        <v>201</v>
      </c>
      <c r="R34" s="111"/>
      <c r="S34" s="107" t="str">
        <f>IF(R34="","",IF(VLOOKUP(R34,#REF!,2,FALSE)=0,"",VLOOKUP(R34,#REF!,2,FALSE)))</f>
        <v/>
      </c>
      <c r="T34" s="174"/>
    </row>
    <row r="35" spans="1:20" ht="14.25" customHeight="1">
      <c r="B35" s="192"/>
      <c r="C35" s="233"/>
      <c r="D35" s="213"/>
      <c r="E35" s="193"/>
      <c r="F35" s="193"/>
      <c r="G35" s="204"/>
      <c r="H35" s="193"/>
      <c r="I35" s="309"/>
      <c r="J35" s="310"/>
      <c r="K35" s="196"/>
      <c r="L35" s="112"/>
      <c r="M35" s="92" t="s">
        <v>201</v>
      </c>
      <c r="N35" s="116"/>
      <c r="O35" s="92"/>
      <c r="P35" s="93"/>
      <c r="Q35" s="92" t="s">
        <v>201</v>
      </c>
      <c r="R35" s="114"/>
      <c r="S35" s="92" t="str">
        <f>IF(R35="","",IF(VLOOKUP(R35,#REF!,2,FALSE)=0,"",VLOOKUP(R35,#REF!,2,FALSE)))</f>
        <v/>
      </c>
      <c r="T35" s="191"/>
    </row>
    <row r="36" spans="1:20" ht="14.25" customHeight="1">
      <c r="A36" s="34" t="s">
        <v>110</v>
      </c>
      <c r="B36" s="176">
        <f>1+B30</f>
        <v>8</v>
      </c>
      <c r="C36" s="233"/>
      <c r="D36" s="213"/>
      <c r="E36" s="179"/>
      <c r="F36" s="179"/>
      <c r="G36" s="204"/>
      <c r="H36" s="179"/>
      <c r="I36" s="305" t="s">
        <v>115</v>
      </c>
      <c r="J36" s="306"/>
      <c r="K36" s="304" t="s">
        <v>116</v>
      </c>
      <c r="L36" s="112" t="s">
        <v>103</v>
      </c>
      <c r="M36" s="118" t="s">
        <v>201</v>
      </c>
      <c r="N36" s="112" t="s">
        <v>103</v>
      </c>
      <c r="O36" s="118"/>
      <c r="P36" s="93" t="s">
        <v>83</v>
      </c>
      <c r="Q36" s="118" t="s">
        <v>201</v>
      </c>
      <c r="R36" s="114"/>
      <c r="S36" s="118" t="str">
        <f>IF(R36="","",IF(VLOOKUP(R36,#REF!,2,FALSE)=0,"",VLOOKUP(R36,#REF!,2,FALSE)))</f>
        <v/>
      </c>
      <c r="T36" s="173"/>
    </row>
    <row r="37" spans="1:20" ht="14.25" customHeight="1">
      <c r="B37" s="177"/>
      <c r="C37" s="233"/>
      <c r="D37" s="213"/>
      <c r="E37" s="180"/>
      <c r="F37" s="180"/>
      <c r="G37" s="204"/>
      <c r="H37" s="180"/>
      <c r="I37" s="307"/>
      <c r="J37" s="308"/>
      <c r="K37" s="189"/>
      <c r="L37" s="112" t="s">
        <v>105</v>
      </c>
      <c r="M37" s="92" t="s">
        <v>201</v>
      </c>
      <c r="N37" s="112" t="s">
        <v>105</v>
      </c>
      <c r="O37" s="92"/>
      <c r="P37" s="93" t="s">
        <v>84</v>
      </c>
      <c r="Q37" s="92" t="s">
        <v>201</v>
      </c>
      <c r="R37" s="114"/>
      <c r="S37" s="92" t="str">
        <f>IF(R37="","",IF(VLOOKUP(R37,#REF!,2,FALSE)=0,"",VLOOKUP(R37,#REF!,2,FALSE)))</f>
        <v/>
      </c>
      <c r="T37" s="174"/>
    </row>
    <row r="38" spans="1:20" ht="14.25" customHeight="1">
      <c r="B38" s="177"/>
      <c r="C38" s="233"/>
      <c r="D38" s="213"/>
      <c r="E38" s="180"/>
      <c r="F38" s="180"/>
      <c r="G38" s="204"/>
      <c r="H38" s="180"/>
      <c r="I38" s="307"/>
      <c r="J38" s="308"/>
      <c r="K38" s="189"/>
      <c r="L38" s="112" t="s">
        <v>117</v>
      </c>
      <c r="M38" s="92" t="s">
        <v>201</v>
      </c>
      <c r="N38" s="112" t="s">
        <v>117</v>
      </c>
      <c r="O38" s="92"/>
      <c r="P38" s="93"/>
      <c r="Q38" s="92" t="s">
        <v>201</v>
      </c>
      <c r="R38" s="114"/>
      <c r="S38" s="92" t="str">
        <f>IF(R38="","",IF(VLOOKUP(R38,#REF!,2,FALSE)=0,"",VLOOKUP(R38,#REF!,2,FALSE)))</f>
        <v/>
      </c>
      <c r="T38" s="174"/>
    </row>
    <row r="39" spans="1:20" ht="14.25" customHeight="1">
      <c r="B39" s="177"/>
      <c r="C39" s="233"/>
      <c r="D39" s="213"/>
      <c r="E39" s="180"/>
      <c r="F39" s="180"/>
      <c r="G39" s="204"/>
      <c r="H39" s="180"/>
      <c r="I39" s="307"/>
      <c r="J39" s="308"/>
      <c r="K39" s="189"/>
      <c r="L39" s="112" t="s">
        <v>118</v>
      </c>
      <c r="M39" s="92" t="s">
        <v>201</v>
      </c>
      <c r="N39" s="112" t="s">
        <v>118</v>
      </c>
      <c r="O39" s="92"/>
      <c r="P39" s="93"/>
      <c r="Q39" s="92" t="s">
        <v>201</v>
      </c>
      <c r="R39" s="114"/>
      <c r="S39" s="92"/>
      <c r="T39" s="174"/>
    </row>
    <row r="40" spans="1:20" ht="14.25" customHeight="1">
      <c r="B40" s="192"/>
      <c r="C40" s="233"/>
      <c r="D40" s="213"/>
      <c r="E40" s="193"/>
      <c r="F40" s="193"/>
      <c r="G40" s="204"/>
      <c r="H40" s="193"/>
      <c r="I40" s="309"/>
      <c r="J40" s="310"/>
      <c r="K40" s="196"/>
      <c r="L40" s="112"/>
      <c r="M40" s="92" t="s">
        <v>201</v>
      </c>
      <c r="N40" s="116"/>
      <c r="O40" s="92"/>
      <c r="P40" s="114"/>
      <c r="Q40" s="92" t="s">
        <v>201</v>
      </c>
      <c r="R40" s="114"/>
      <c r="S40" s="92"/>
      <c r="T40" s="191"/>
    </row>
    <row r="41" spans="1:20" ht="14.25" customHeight="1">
      <c r="A41" s="34" t="s">
        <v>110</v>
      </c>
      <c r="B41" s="176">
        <f>1+B36</f>
        <v>9</v>
      </c>
      <c r="C41" s="233"/>
      <c r="D41" s="213"/>
      <c r="E41" s="179"/>
      <c r="F41" s="179"/>
      <c r="G41" s="204"/>
      <c r="H41" s="179"/>
      <c r="I41" s="305" t="s">
        <v>119</v>
      </c>
      <c r="J41" s="306"/>
      <c r="K41" s="304" t="s">
        <v>120</v>
      </c>
      <c r="L41" s="112" t="s">
        <v>103</v>
      </c>
      <c r="M41" s="118" t="s">
        <v>201</v>
      </c>
      <c r="N41" s="112" t="s">
        <v>103</v>
      </c>
      <c r="O41" s="118"/>
      <c r="P41" s="93" t="s">
        <v>106</v>
      </c>
      <c r="Q41" s="118" t="s">
        <v>201</v>
      </c>
      <c r="R41" s="114" t="s">
        <v>121</v>
      </c>
      <c r="S41" s="118"/>
      <c r="T41" s="173"/>
    </row>
    <row r="42" spans="1:20" ht="14.25" customHeight="1">
      <c r="B42" s="177"/>
      <c r="C42" s="233"/>
      <c r="D42" s="213"/>
      <c r="E42" s="180"/>
      <c r="F42" s="180"/>
      <c r="G42" s="204"/>
      <c r="H42" s="180"/>
      <c r="I42" s="307"/>
      <c r="J42" s="308"/>
      <c r="K42" s="189"/>
      <c r="L42" s="112" t="s">
        <v>105</v>
      </c>
      <c r="M42" s="92" t="s">
        <v>201</v>
      </c>
      <c r="N42" s="112" t="s">
        <v>105</v>
      </c>
      <c r="O42" s="92"/>
      <c r="P42" s="93" t="s">
        <v>83</v>
      </c>
      <c r="Q42" s="92" t="s">
        <v>201</v>
      </c>
      <c r="R42" s="114"/>
      <c r="S42" s="92"/>
      <c r="T42" s="174"/>
    </row>
    <row r="43" spans="1:20" ht="14.25" customHeight="1">
      <c r="B43" s="177"/>
      <c r="C43" s="233"/>
      <c r="D43" s="213"/>
      <c r="E43" s="180"/>
      <c r="F43" s="180"/>
      <c r="G43" s="204"/>
      <c r="H43" s="180"/>
      <c r="I43" s="307"/>
      <c r="J43" s="308"/>
      <c r="K43" s="189"/>
      <c r="L43" s="112" t="s">
        <v>114</v>
      </c>
      <c r="M43" s="92" t="s">
        <v>201</v>
      </c>
      <c r="N43" s="112" t="s">
        <v>114</v>
      </c>
      <c r="O43" s="92"/>
      <c r="P43" s="93" t="s">
        <v>84</v>
      </c>
      <c r="Q43" s="92" t="s">
        <v>201</v>
      </c>
      <c r="R43" s="114"/>
      <c r="S43" s="92"/>
      <c r="T43" s="174"/>
    </row>
    <row r="44" spans="1:20" ht="14.25" customHeight="1">
      <c r="B44" s="192"/>
      <c r="C44" s="233"/>
      <c r="D44" s="213"/>
      <c r="E44" s="193"/>
      <c r="F44" s="193"/>
      <c r="G44" s="204"/>
      <c r="H44" s="193"/>
      <c r="I44" s="309"/>
      <c r="J44" s="310"/>
      <c r="K44" s="196"/>
      <c r="L44" s="112"/>
      <c r="M44" s="92" t="s">
        <v>201</v>
      </c>
      <c r="N44" s="116"/>
      <c r="O44" s="92"/>
      <c r="P44" s="114"/>
      <c r="Q44" s="92" t="s">
        <v>201</v>
      </c>
      <c r="R44" s="114"/>
      <c r="S44" s="92"/>
      <c r="T44" s="191"/>
    </row>
    <row r="45" spans="1:20" ht="14.25" customHeight="1">
      <c r="A45" s="34" t="s">
        <v>110</v>
      </c>
      <c r="B45" s="176">
        <f>1+B41</f>
        <v>10</v>
      </c>
      <c r="C45" s="233"/>
      <c r="D45" s="213"/>
      <c r="E45" s="179"/>
      <c r="F45" s="179"/>
      <c r="G45" s="204"/>
      <c r="H45" s="179"/>
      <c r="I45" s="305" t="s">
        <v>122</v>
      </c>
      <c r="J45" s="306"/>
      <c r="K45" s="304" t="s">
        <v>123</v>
      </c>
      <c r="L45" s="112" t="s">
        <v>103</v>
      </c>
      <c r="M45" s="118" t="s">
        <v>201</v>
      </c>
      <c r="N45" s="93"/>
      <c r="O45" s="118"/>
      <c r="P45" s="93" t="s">
        <v>106</v>
      </c>
      <c r="Q45" s="118" t="s">
        <v>201</v>
      </c>
      <c r="R45" s="114" t="s">
        <v>121</v>
      </c>
      <c r="S45" s="118"/>
      <c r="T45" s="173"/>
    </row>
    <row r="46" spans="1:20" ht="14.25" customHeight="1">
      <c r="B46" s="177"/>
      <c r="C46" s="233"/>
      <c r="D46" s="213"/>
      <c r="E46" s="180"/>
      <c r="F46" s="180"/>
      <c r="G46" s="204"/>
      <c r="H46" s="180"/>
      <c r="I46" s="307"/>
      <c r="J46" s="308"/>
      <c r="K46" s="189"/>
      <c r="L46" s="112" t="s">
        <v>105</v>
      </c>
      <c r="M46" s="92" t="s">
        <v>201</v>
      </c>
      <c r="N46" s="116"/>
      <c r="O46" s="92"/>
      <c r="P46" s="93" t="s">
        <v>83</v>
      </c>
      <c r="Q46" s="92" t="s">
        <v>201</v>
      </c>
      <c r="R46" s="114"/>
      <c r="S46" s="92"/>
      <c r="T46" s="174"/>
    </row>
    <row r="47" spans="1:20" ht="14.25" customHeight="1">
      <c r="B47" s="177"/>
      <c r="C47" s="233"/>
      <c r="D47" s="213"/>
      <c r="E47" s="180"/>
      <c r="F47" s="180"/>
      <c r="G47" s="204"/>
      <c r="H47" s="180"/>
      <c r="I47" s="307"/>
      <c r="J47" s="308"/>
      <c r="K47" s="189"/>
      <c r="L47" s="112"/>
      <c r="M47" s="92" t="s">
        <v>201</v>
      </c>
      <c r="N47" s="116"/>
      <c r="O47" s="92"/>
      <c r="P47" s="93" t="s">
        <v>84</v>
      </c>
      <c r="Q47" s="92" t="s">
        <v>201</v>
      </c>
      <c r="R47" s="114"/>
      <c r="S47" s="92"/>
      <c r="T47" s="174"/>
    </row>
    <row r="48" spans="1:20" ht="14.25" customHeight="1">
      <c r="B48" s="192"/>
      <c r="C48" s="233"/>
      <c r="D48" s="213"/>
      <c r="E48" s="193"/>
      <c r="F48" s="193"/>
      <c r="G48" s="204"/>
      <c r="H48" s="193"/>
      <c r="I48" s="309"/>
      <c r="J48" s="310"/>
      <c r="K48" s="196"/>
      <c r="L48" s="112"/>
      <c r="M48" s="92" t="s">
        <v>201</v>
      </c>
      <c r="N48" s="116"/>
      <c r="O48" s="92"/>
      <c r="P48" s="114"/>
      <c r="Q48" s="92" t="s">
        <v>201</v>
      </c>
      <c r="R48" s="114"/>
      <c r="S48" s="92"/>
      <c r="T48" s="191"/>
    </row>
    <row r="49" spans="1:20" ht="14.25" customHeight="1">
      <c r="A49" s="34" t="s">
        <v>110</v>
      </c>
      <c r="B49" s="176">
        <f>1+B45</f>
        <v>11</v>
      </c>
      <c r="C49" s="233"/>
      <c r="D49" s="213"/>
      <c r="E49" s="179"/>
      <c r="F49" s="179"/>
      <c r="G49" s="204"/>
      <c r="H49" s="179"/>
      <c r="I49" s="305" t="s">
        <v>124</v>
      </c>
      <c r="J49" s="306"/>
      <c r="K49" s="304" t="s">
        <v>125</v>
      </c>
      <c r="L49" s="112" t="s">
        <v>181</v>
      </c>
      <c r="M49" s="92" t="s">
        <v>201</v>
      </c>
      <c r="N49" s="112" t="s">
        <v>181</v>
      </c>
      <c r="O49" s="92"/>
      <c r="P49" s="93" t="s">
        <v>83</v>
      </c>
      <c r="Q49" s="92" t="s">
        <v>201</v>
      </c>
      <c r="R49" s="114"/>
      <c r="S49" s="92"/>
      <c r="T49" s="173"/>
    </row>
    <row r="50" spans="1:20" ht="14.25" customHeight="1">
      <c r="B50" s="177"/>
      <c r="C50" s="233"/>
      <c r="D50" s="213"/>
      <c r="E50" s="180"/>
      <c r="F50" s="180"/>
      <c r="G50" s="204"/>
      <c r="H50" s="180"/>
      <c r="I50" s="307"/>
      <c r="J50" s="308"/>
      <c r="K50" s="189"/>
      <c r="L50" s="112" t="s">
        <v>114</v>
      </c>
      <c r="M50" s="92" t="s">
        <v>201</v>
      </c>
      <c r="N50" s="112" t="s">
        <v>114</v>
      </c>
      <c r="O50" s="92"/>
      <c r="P50" s="93" t="s">
        <v>84</v>
      </c>
      <c r="Q50" s="92" t="s">
        <v>201</v>
      </c>
      <c r="R50" s="114"/>
      <c r="S50" s="92"/>
      <c r="T50" s="174"/>
    </row>
    <row r="51" spans="1:20" ht="14.25" customHeight="1">
      <c r="B51" s="177"/>
      <c r="C51" s="233"/>
      <c r="D51" s="213"/>
      <c r="E51" s="180"/>
      <c r="F51" s="180"/>
      <c r="G51" s="204"/>
      <c r="H51" s="180"/>
      <c r="I51" s="307"/>
      <c r="J51" s="308"/>
      <c r="K51" s="189"/>
      <c r="L51" s="112" t="s">
        <v>126</v>
      </c>
      <c r="M51" s="92" t="s">
        <v>201</v>
      </c>
      <c r="N51" s="112" t="s">
        <v>126</v>
      </c>
      <c r="O51" s="92"/>
      <c r="P51" s="93"/>
      <c r="Q51" s="92" t="s">
        <v>201</v>
      </c>
      <c r="R51" s="114"/>
      <c r="S51" s="92"/>
      <c r="T51" s="174"/>
    </row>
    <row r="52" spans="1:20" ht="14.25" customHeight="1">
      <c r="B52" s="177"/>
      <c r="C52" s="233"/>
      <c r="D52" s="213"/>
      <c r="E52" s="180"/>
      <c r="F52" s="180"/>
      <c r="G52" s="204"/>
      <c r="H52" s="180"/>
      <c r="I52" s="307"/>
      <c r="J52" s="308"/>
      <c r="K52" s="189"/>
      <c r="L52" s="119"/>
      <c r="M52" s="107" t="s">
        <v>201</v>
      </c>
      <c r="N52" s="120"/>
      <c r="O52" s="107"/>
      <c r="P52" s="121"/>
      <c r="Q52" s="107" t="s">
        <v>201</v>
      </c>
      <c r="R52" s="121"/>
      <c r="S52" s="107"/>
      <c r="T52" s="174"/>
    </row>
    <row r="53" spans="1:20" ht="14.25" customHeight="1">
      <c r="A53" s="34" t="s">
        <v>110</v>
      </c>
      <c r="B53" s="176">
        <f>1+B49</f>
        <v>12</v>
      </c>
      <c r="C53" s="234"/>
      <c r="D53" s="237"/>
      <c r="E53" s="179"/>
      <c r="F53" s="179"/>
      <c r="G53" s="240"/>
      <c r="H53" s="179"/>
      <c r="I53" s="318" t="s">
        <v>28</v>
      </c>
      <c r="J53" s="306"/>
      <c r="K53" s="304" t="s">
        <v>127</v>
      </c>
      <c r="L53" s="112"/>
      <c r="M53" s="92" t="s">
        <v>201</v>
      </c>
      <c r="N53" s="95" t="s">
        <v>154</v>
      </c>
      <c r="O53" s="92"/>
      <c r="P53" s="93" t="s">
        <v>106</v>
      </c>
      <c r="Q53" s="92" t="s">
        <v>201</v>
      </c>
      <c r="R53" s="114" t="s">
        <v>128</v>
      </c>
      <c r="S53" s="92"/>
      <c r="T53" s="173"/>
    </row>
    <row r="54" spans="1:20" ht="14.25" customHeight="1">
      <c r="B54" s="177"/>
      <c r="C54" s="234"/>
      <c r="D54" s="237"/>
      <c r="E54" s="180"/>
      <c r="F54" s="180"/>
      <c r="G54" s="240"/>
      <c r="H54" s="180"/>
      <c r="I54" s="307"/>
      <c r="J54" s="308"/>
      <c r="K54" s="189"/>
      <c r="L54" s="112"/>
      <c r="M54" s="92" t="s">
        <v>201</v>
      </c>
      <c r="N54" s="122" t="s">
        <v>155</v>
      </c>
      <c r="O54" s="92"/>
      <c r="P54" s="93" t="s">
        <v>108</v>
      </c>
      <c r="Q54" s="92" t="s">
        <v>201</v>
      </c>
      <c r="R54" s="114" t="s">
        <v>129</v>
      </c>
      <c r="S54" s="92"/>
      <c r="T54" s="174"/>
    </row>
    <row r="55" spans="1:20" ht="14.25" customHeight="1">
      <c r="B55" s="177"/>
      <c r="C55" s="234"/>
      <c r="D55" s="237"/>
      <c r="E55" s="180"/>
      <c r="F55" s="180"/>
      <c r="G55" s="240"/>
      <c r="H55" s="180"/>
      <c r="I55" s="307"/>
      <c r="J55" s="308"/>
      <c r="K55" s="189"/>
      <c r="L55" s="112"/>
      <c r="M55" s="92" t="s">
        <v>201</v>
      </c>
      <c r="N55" s="116"/>
      <c r="O55" s="92"/>
      <c r="P55" s="93" t="s">
        <v>83</v>
      </c>
      <c r="Q55" s="92" t="s">
        <v>201</v>
      </c>
      <c r="R55" s="114" t="s">
        <v>104</v>
      </c>
      <c r="S55" s="92"/>
      <c r="T55" s="174"/>
    </row>
    <row r="56" spans="1:20" ht="14.25" customHeight="1">
      <c r="B56" s="177"/>
      <c r="C56" s="234"/>
      <c r="D56" s="237"/>
      <c r="E56" s="180"/>
      <c r="F56" s="180"/>
      <c r="G56" s="240"/>
      <c r="H56" s="180"/>
      <c r="I56" s="307"/>
      <c r="J56" s="308"/>
      <c r="K56" s="189"/>
      <c r="L56" s="112"/>
      <c r="M56" s="92" t="s">
        <v>201</v>
      </c>
      <c r="N56" s="116"/>
      <c r="O56" s="92"/>
      <c r="P56" s="95" t="s">
        <v>156</v>
      </c>
      <c r="Q56" s="92" t="s">
        <v>201</v>
      </c>
      <c r="R56" s="114"/>
      <c r="S56" s="92"/>
      <c r="T56" s="174"/>
    </row>
    <row r="57" spans="1:20" ht="14.25" customHeight="1">
      <c r="B57" s="192"/>
      <c r="C57" s="234"/>
      <c r="D57" s="237"/>
      <c r="E57" s="193"/>
      <c r="F57" s="193"/>
      <c r="G57" s="240"/>
      <c r="H57" s="193"/>
      <c r="I57" s="309"/>
      <c r="J57" s="310"/>
      <c r="K57" s="196"/>
      <c r="L57" s="112"/>
      <c r="M57" s="92" t="s">
        <v>201</v>
      </c>
      <c r="N57" s="116"/>
      <c r="O57" s="92"/>
      <c r="P57" s="114"/>
      <c r="Q57" s="92" t="s">
        <v>201</v>
      </c>
      <c r="R57" s="114"/>
      <c r="S57" s="92"/>
      <c r="T57" s="191"/>
    </row>
    <row r="58" spans="1:20" ht="14.25" customHeight="1">
      <c r="B58" s="177">
        <f>1+B53</f>
        <v>13</v>
      </c>
      <c r="C58" s="234"/>
      <c r="D58" s="237"/>
      <c r="E58" s="311"/>
      <c r="F58" s="311"/>
      <c r="G58" s="240"/>
      <c r="H58" s="311"/>
      <c r="I58" s="315" t="s">
        <v>157</v>
      </c>
      <c r="J58" s="315"/>
      <c r="K58" s="316" t="s">
        <v>158</v>
      </c>
      <c r="L58" s="95"/>
      <c r="M58" s="92" t="s">
        <v>201</v>
      </c>
      <c r="N58" s="95" t="s">
        <v>154</v>
      </c>
      <c r="O58" s="92"/>
      <c r="P58" s="95" t="s">
        <v>159</v>
      </c>
      <c r="Q58" s="92" t="s">
        <v>201</v>
      </c>
      <c r="R58" s="95" t="s">
        <v>160</v>
      </c>
      <c r="S58" s="92"/>
      <c r="T58" s="317"/>
    </row>
    <row r="59" spans="1:20" ht="14.25" customHeight="1">
      <c r="B59" s="177"/>
      <c r="C59" s="234"/>
      <c r="D59" s="237"/>
      <c r="E59" s="311"/>
      <c r="F59" s="311"/>
      <c r="G59" s="240"/>
      <c r="H59" s="311"/>
      <c r="I59" s="315"/>
      <c r="J59" s="315"/>
      <c r="K59" s="316"/>
      <c r="L59" s="95"/>
      <c r="M59" s="92" t="s">
        <v>201</v>
      </c>
      <c r="N59" s="122" t="s">
        <v>155</v>
      </c>
      <c r="O59" s="92"/>
      <c r="P59" s="95" t="s">
        <v>161</v>
      </c>
      <c r="Q59" s="92" t="s">
        <v>201</v>
      </c>
      <c r="R59" s="114" t="s">
        <v>104</v>
      </c>
      <c r="S59" s="92"/>
      <c r="T59" s="317"/>
    </row>
    <row r="60" spans="1:20" ht="14.25" customHeight="1">
      <c r="B60" s="177"/>
      <c r="C60" s="234"/>
      <c r="D60" s="237"/>
      <c r="E60" s="311"/>
      <c r="F60" s="311"/>
      <c r="G60" s="240"/>
      <c r="H60" s="311"/>
      <c r="I60" s="315"/>
      <c r="J60" s="315"/>
      <c r="K60" s="316"/>
      <c r="L60" s="123"/>
      <c r="M60" s="92" t="s">
        <v>201</v>
      </c>
      <c r="N60" s="95"/>
      <c r="O60" s="92"/>
      <c r="P60" s="95" t="s">
        <v>156</v>
      </c>
      <c r="Q60" s="92" t="s">
        <v>201</v>
      </c>
      <c r="R60" s="124"/>
      <c r="S60" s="92"/>
      <c r="T60" s="317"/>
    </row>
    <row r="61" spans="1:20" ht="14.25" customHeight="1">
      <c r="B61" s="192"/>
      <c r="C61" s="234"/>
      <c r="D61" s="237"/>
      <c r="E61" s="311"/>
      <c r="F61" s="311"/>
      <c r="G61" s="240"/>
      <c r="H61" s="311"/>
      <c r="I61" s="315"/>
      <c r="J61" s="315"/>
      <c r="K61" s="316"/>
      <c r="L61" s="95"/>
      <c r="M61" s="92" t="s">
        <v>201</v>
      </c>
      <c r="N61" s="95"/>
      <c r="O61" s="92"/>
      <c r="P61" s="95"/>
      <c r="Q61" s="92" t="s">
        <v>201</v>
      </c>
      <c r="R61" s="95"/>
      <c r="S61" s="92"/>
      <c r="T61" s="317"/>
    </row>
    <row r="62" spans="1:20" ht="14.25" customHeight="1">
      <c r="B62" s="176">
        <v>14</v>
      </c>
      <c r="C62" s="234"/>
      <c r="D62" s="237"/>
      <c r="E62" s="179"/>
      <c r="F62" s="179"/>
      <c r="G62" s="240"/>
      <c r="H62" s="179"/>
      <c r="I62" s="305" t="s">
        <v>130</v>
      </c>
      <c r="J62" s="306"/>
      <c r="K62" s="304" t="s">
        <v>175</v>
      </c>
      <c r="L62" s="93" t="s">
        <v>176</v>
      </c>
      <c r="M62" s="92"/>
      <c r="N62" s="93"/>
      <c r="O62" s="92"/>
      <c r="P62" s="93" t="s">
        <v>106</v>
      </c>
      <c r="Q62" s="92" t="s">
        <v>201</v>
      </c>
      <c r="R62" s="93" t="s">
        <v>128</v>
      </c>
      <c r="S62" s="92"/>
      <c r="T62" s="173"/>
    </row>
    <row r="63" spans="1:20" ht="14.25" customHeight="1">
      <c r="B63" s="177"/>
      <c r="C63" s="234"/>
      <c r="D63" s="237"/>
      <c r="E63" s="180"/>
      <c r="F63" s="180"/>
      <c r="G63" s="240"/>
      <c r="H63" s="180"/>
      <c r="I63" s="307"/>
      <c r="J63" s="308"/>
      <c r="K63" s="189"/>
      <c r="L63" s="93"/>
      <c r="M63" s="92" t="s">
        <v>201</v>
      </c>
      <c r="N63" s="94"/>
      <c r="O63" s="92"/>
      <c r="P63" s="93" t="s">
        <v>108</v>
      </c>
      <c r="Q63" s="92" t="s">
        <v>201</v>
      </c>
      <c r="R63" s="93" t="s">
        <v>129</v>
      </c>
      <c r="S63" s="92"/>
      <c r="T63" s="174"/>
    </row>
    <row r="64" spans="1:20" ht="14.25" customHeight="1">
      <c r="B64" s="177"/>
      <c r="C64" s="234"/>
      <c r="D64" s="237"/>
      <c r="E64" s="180"/>
      <c r="F64" s="180"/>
      <c r="G64" s="240"/>
      <c r="H64" s="180"/>
      <c r="I64" s="307"/>
      <c r="J64" s="308"/>
      <c r="K64" s="189"/>
      <c r="L64" s="108"/>
      <c r="M64" s="92" t="s">
        <v>201</v>
      </c>
      <c r="N64" s="93"/>
      <c r="O64" s="92"/>
      <c r="P64" s="93" t="s">
        <v>83</v>
      </c>
      <c r="Q64" s="92" t="s">
        <v>201</v>
      </c>
      <c r="R64" s="93"/>
      <c r="S64" s="92"/>
      <c r="T64" s="174"/>
    </row>
    <row r="65" spans="2:20" ht="14.25" customHeight="1">
      <c r="B65" s="177"/>
      <c r="C65" s="234"/>
      <c r="D65" s="237"/>
      <c r="E65" s="180"/>
      <c r="F65" s="180"/>
      <c r="G65" s="240"/>
      <c r="H65" s="180"/>
      <c r="I65" s="307"/>
      <c r="J65" s="308"/>
      <c r="K65" s="189"/>
      <c r="L65" s="108"/>
      <c r="M65" s="92" t="s">
        <v>201</v>
      </c>
      <c r="N65" s="93"/>
      <c r="O65" s="92"/>
      <c r="P65" s="93" t="s">
        <v>84</v>
      </c>
      <c r="Q65" s="92" t="s">
        <v>201</v>
      </c>
      <c r="R65" s="93"/>
      <c r="S65" s="92"/>
      <c r="T65" s="174"/>
    </row>
    <row r="66" spans="2:20" ht="14.25" customHeight="1">
      <c r="B66" s="192"/>
      <c r="C66" s="234"/>
      <c r="D66" s="237"/>
      <c r="E66" s="193"/>
      <c r="F66" s="193"/>
      <c r="G66" s="240"/>
      <c r="H66" s="193"/>
      <c r="I66" s="309"/>
      <c r="J66" s="310"/>
      <c r="K66" s="196"/>
      <c r="L66" s="93"/>
      <c r="M66" s="92" t="s">
        <v>201</v>
      </c>
      <c r="N66" s="93"/>
      <c r="O66" s="92"/>
      <c r="P66" s="93"/>
      <c r="Q66" s="92" t="s">
        <v>201</v>
      </c>
      <c r="R66" s="93"/>
      <c r="S66" s="92"/>
      <c r="T66" s="191"/>
    </row>
    <row r="67" spans="2:20" ht="14.25" customHeight="1">
      <c r="B67" s="176">
        <f>1+B62</f>
        <v>15</v>
      </c>
      <c r="C67" s="234"/>
      <c r="D67" s="237"/>
      <c r="E67" s="179"/>
      <c r="F67" s="179"/>
      <c r="G67" s="240"/>
      <c r="H67" s="179"/>
      <c r="I67" s="182" t="s">
        <v>131</v>
      </c>
      <c r="J67" s="183"/>
      <c r="K67" s="304" t="s">
        <v>132</v>
      </c>
      <c r="L67" s="93" t="s">
        <v>91</v>
      </c>
      <c r="M67" s="118" t="s">
        <v>201</v>
      </c>
      <c r="N67" s="93" t="s">
        <v>91</v>
      </c>
      <c r="O67" s="118"/>
      <c r="P67" s="93" t="s">
        <v>91</v>
      </c>
      <c r="Q67" s="118"/>
      <c r="R67" s="93"/>
      <c r="S67" s="118"/>
      <c r="T67" s="173"/>
    </row>
    <row r="68" spans="2:20" ht="14.25" customHeight="1">
      <c r="B68" s="192"/>
      <c r="C68" s="234"/>
      <c r="D68" s="237"/>
      <c r="E68" s="193"/>
      <c r="F68" s="193"/>
      <c r="G68" s="240"/>
      <c r="H68" s="193"/>
      <c r="I68" s="194"/>
      <c r="J68" s="195"/>
      <c r="K68" s="196"/>
      <c r="L68" s="93"/>
      <c r="M68" s="92" t="s">
        <v>201</v>
      </c>
      <c r="N68" s="93"/>
      <c r="O68" s="92"/>
      <c r="P68" s="93"/>
      <c r="Q68" s="92" t="s">
        <v>201</v>
      </c>
      <c r="R68" s="93"/>
      <c r="S68" s="92"/>
      <c r="T68" s="191"/>
    </row>
    <row r="69" spans="2:20" ht="14.25" customHeight="1">
      <c r="B69" s="176">
        <f>1+B67</f>
        <v>16</v>
      </c>
      <c r="C69" s="234"/>
      <c r="D69" s="237"/>
      <c r="E69" s="179"/>
      <c r="F69" s="179"/>
      <c r="G69" s="240"/>
      <c r="H69" s="179"/>
      <c r="I69" s="182" t="s">
        <v>133</v>
      </c>
      <c r="J69" s="183"/>
      <c r="K69" s="188" t="s">
        <v>6</v>
      </c>
      <c r="L69" s="93" t="s">
        <v>135</v>
      </c>
      <c r="M69" s="92" t="s">
        <v>201</v>
      </c>
      <c r="N69" s="93" t="s">
        <v>135</v>
      </c>
      <c r="O69" s="92"/>
      <c r="P69" s="93"/>
      <c r="Q69" s="92" t="s">
        <v>201</v>
      </c>
      <c r="R69" s="93"/>
      <c r="S69" s="92"/>
      <c r="T69" s="173"/>
    </row>
    <row r="70" spans="2:20" ht="14.25" customHeight="1">
      <c r="B70" s="177"/>
      <c r="C70" s="234"/>
      <c r="D70" s="237"/>
      <c r="E70" s="180"/>
      <c r="F70" s="180"/>
      <c r="G70" s="240"/>
      <c r="H70" s="180"/>
      <c r="I70" s="184"/>
      <c r="J70" s="185"/>
      <c r="K70" s="189"/>
      <c r="L70" s="93" t="s">
        <v>136</v>
      </c>
      <c r="M70" s="92" t="s">
        <v>201</v>
      </c>
      <c r="N70" s="93" t="s">
        <v>136</v>
      </c>
      <c r="O70" s="92"/>
      <c r="P70" s="93"/>
      <c r="Q70" s="92" t="s">
        <v>201</v>
      </c>
      <c r="R70" s="93"/>
      <c r="S70" s="92"/>
      <c r="T70" s="174"/>
    </row>
    <row r="71" spans="2:20" ht="14.25" customHeight="1">
      <c r="B71" s="177"/>
      <c r="C71" s="234"/>
      <c r="D71" s="237"/>
      <c r="E71" s="180"/>
      <c r="F71" s="180"/>
      <c r="G71" s="240"/>
      <c r="H71" s="180"/>
      <c r="I71" s="184"/>
      <c r="J71" s="185"/>
      <c r="K71" s="189"/>
      <c r="L71" s="93" t="s">
        <v>137</v>
      </c>
      <c r="M71" s="118" t="s">
        <v>201</v>
      </c>
      <c r="N71" s="93" t="s">
        <v>137</v>
      </c>
      <c r="O71" s="118"/>
      <c r="P71" s="93"/>
      <c r="Q71" s="118" t="s">
        <v>201</v>
      </c>
      <c r="R71" s="93"/>
      <c r="S71" s="118"/>
      <c r="T71" s="174"/>
    </row>
    <row r="72" spans="2:20" ht="14.25" customHeight="1">
      <c r="B72" s="192"/>
      <c r="C72" s="234"/>
      <c r="D72" s="237"/>
      <c r="E72" s="193"/>
      <c r="F72" s="193"/>
      <c r="G72" s="240"/>
      <c r="H72" s="193"/>
      <c r="I72" s="194"/>
      <c r="J72" s="195"/>
      <c r="K72" s="196"/>
      <c r="L72" s="93"/>
      <c r="M72" s="92" t="s">
        <v>201</v>
      </c>
      <c r="N72" s="93"/>
      <c r="O72" s="92"/>
      <c r="P72" s="93"/>
      <c r="Q72" s="92" t="s">
        <v>201</v>
      </c>
      <c r="R72" s="93"/>
      <c r="S72" s="92"/>
      <c r="T72" s="191"/>
    </row>
    <row r="73" spans="2:20" ht="14.25" customHeight="1">
      <c r="B73" s="200">
        <f>1+B69</f>
        <v>17</v>
      </c>
      <c r="C73" s="234"/>
      <c r="D73" s="237"/>
      <c r="E73" s="203">
        <v>3</v>
      </c>
      <c r="F73" s="203">
        <v>2</v>
      </c>
      <c r="G73" s="240"/>
      <c r="H73" s="203" t="s">
        <v>206</v>
      </c>
      <c r="I73" s="215" t="s">
        <v>138</v>
      </c>
      <c r="J73" s="207"/>
      <c r="K73" s="212" t="s">
        <v>5</v>
      </c>
      <c r="L73" s="3" t="s">
        <v>16</v>
      </c>
      <c r="M73" s="82" t="s">
        <v>9</v>
      </c>
      <c r="N73" s="44"/>
      <c r="O73" s="82"/>
      <c r="P73" s="44" t="s">
        <v>106</v>
      </c>
      <c r="Q73" s="82" t="s">
        <v>201</v>
      </c>
      <c r="R73" s="44" t="s">
        <v>128</v>
      </c>
      <c r="S73" s="82"/>
      <c r="T73" s="197">
        <v>2</v>
      </c>
    </row>
    <row r="74" spans="2:20" ht="14.25" customHeight="1">
      <c r="B74" s="201"/>
      <c r="C74" s="234"/>
      <c r="D74" s="237"/>
      <c r="E74" s="204"/>
      <c r="F74" s="204"/>
      <c r="G74" s="240"/>
      <c r="H74" s="204"/>
      <c r="I74" s="208"/>
      <c r="J74" s="209"/>
      <c r="K74" s="213"/>
      <c r="L74" s="44" t="s">
        <v>91</v>
      </c>
      <c r="M74" s="82" t="s">
        <v>9</v>
      </c>
      <c r="N74" s="52"/>
      <c r="O74" s="82" t="s">
        <v>201</v>
      </c>
      <c r="P74" s="44" t="s">
        <v>108</v>
      </c>
      <c r="Q74" s="82" t="s">
        <v>201</v>
      </c>
      <c r="R74" s="44"/>
      <c r="S74" s="82"/>
      <c r="T74" s="198"/>
    </row>
    <row r="75" spans="2:20" ht="14.25" customHeight="1">
      <c r="B75" s="201"/>
      <c r="C75" s="234"/>
      <c r="D75" s="237"/>
      <c r="E75" s="204"/>
      <c r="F75" s="204"/>
      <c r="G75" s="240"/>
      <c r="H75" s="204"/>
      <c r="I75" s="208"/>
      <c r="J75" s="209"/>
      <c r="K75" s="213"/>
      <c r="L75" s="44"/>
      <c r="M75" s="82" t="s">
        <v>201</v>
      </c>
      <c r="N75" s="44"/>
      <c r="O75" s="82" t="s">
        <v>201</v>
      </c>
      <c r="P75" s="44" t="s">
        <v>83</v>
      </c>
      <c r="Q75" s="82" t="s">
        <v>201</v>
      </c>
      <c r="R75" s="44"/>
      <c r="S75" s="82"/>
      <c r="T75" s="198"/>
    </row>
    <row r="76" spans="2:20" ht="14.25" customHeight="1">
      <c r="B76" s="201"/>
      <c r="C76" s="234"/>
      <c r="D76" s="237"/>
      <c r="E76" s="204"/>
      <c r="F76" s="204"/>
      <c r="G76" s="240"/>
      <c r="H76" s="204"/>
      <c r="I76" s="208"/>
      <c r="J76" s="209"/>
      <c r="K76" s="213"/>
      <c r="L76" s="44"/>
      <c r="M76" s="82" t="s">
        <v>201</v>
      </c>
      <c r="N76" s="44"/>
      <c r="O76" s="82" t="s">
        <v>201</v>
      </c>
      <c r="P76" s="44" t="s">
        <v>84</v>
      </c>
      <c r="Q76" s="82" t="s">
        <v>201</v>
      </c>
      <c r="R76" s="44"/>
      <c r="S76" s="82"/>
      <c r="T76" s="198"/>
    </row>
    <row r="77" spans="2:20" ht="14.25" customHeight="1">
      <c r="B77" s="201"/>
      <c r="C77" s="234"/>
      <c r="D77" s="237"/>
      <c r="E77" s="204"/>
      <c r="F77" s="204"/>
      <c r="G77" s="240"/>
      <c r="H77" s="204"/>
      <c r="I77" s="208"/>
      <c r="J77" s="209"/>
      <c r="K77" s="213"/>
      <c r="L77" s="44"/>
      <c r="M77" s="82" t="s">
        <v>201</v>
      </c>
      <c r="N77" s="44"/>
      <c r="O77" s="82" t="s">
        <v>201</v>
      </c>
      <c r="P77" s="44" t="s">
        <v>90</v>
      </c>
      <c r="Q77" s="82" t="s">
        <v>201</v>
      </c>
      <c r="R77" s="44"/>
      <c r="S77" s="82"/>
      <c r="T77" s="198"/>
    </row>
    <row r="78" spans="2:20" ht="14.25" customHeight="1">
      <c r="B78" s="201"/>
      <c r="C78" s="234"/>
      <c r="D78" s="237"/>
      <c r="E78" s="204"/>
      <c r="F78" s="204"/>
      <c r="G78" s="240"/>
      <c r="H78" s="204"/>
      <c r="I78" s="208"/>
      <c r="J78" s="209"/>
      <c r="K78" s="213"/>
      <c r="L78" s="44"/>
      <c r="M78" s="82" t="s">
        <v>201</v>
      </c>
      <c r="N78" s="44"/>
      <c r="O78" s="82" t="s">
        <v>201</v>
      </c>
      <c r="P78" s="59" t="s">
        <v>173</v>
      </c>
      <c r="Q78" s="82" t="s">
        <v>201</v>
      </c>
      <c r="R78" s="44"/>
      <c r="S78" s="82"/>
      <c r="T78" s="198"/>
    </row>
    <row r="79" spans="2:20" ht="14.25" customHeight="1">
      <c r="B79" s="202"/>
      <c r="C79" s="234"/>
      <c r="D79" s="237"/>
      <c r="E79" s="205"/>
      <c r="F79" s="205"/>
      <c r="G79" s="240"/>
      <c r="H79" s="205"/>
      <c r="I79" s="210"/>
      <c r="J79" s="211"/>
      <c r="K79" s="214"/>
      <c r="L79" s="44"/>
      <c r="M79" s="82" t="s">
        <v>201</v>
      </c>
      <c r="N79" s="44"/>
      <c r="O79" s="82" t="s">
        <v>201</v>
      </c>
      <c r="P79" s="44"/>
      <c r="Q79" s="82" t="s">
        <v>201</v>
      </c>
      <c r="R79" s="44"/>
      <c r="S79" s="82"/>
      <c r="T79" s="199"/>
    </row>
    <row r="80" spans="2:20" ht="14.25" customHeight="1">
      <c r="B80" s="200">
        <f t="shared" ref="B80" si="0">1+B73</f>
        <v>18</v>
      </c>
      <c r="C80" s="234"/>
      <c r="D80" s="237"/>
      <c r="E80" s="203">
        <v>2</v>
      </c>
      <c r="F80" s="203">
        <v>3</v>
      </c>
      <c r="G80" s="240"/>
      <c r="H80" s="203" t="s">
        <v>206</v>
      </c>
      <c r="I80" s="215" t="s">
        <v>139</v>
      </c>
      <c r="J80" s="207"/>
      <c r="K80" s="212" t="s">
        <v>4</v>
      </c>
      <c r="L80" s="44" t="s">
        <v>82</v>
      </c>
      <c r="M80" s="82" t="s">
        <v>201</v>
      </c>
      <c r="N80" s="44"/>
      <c r="O80" s="82" t="s">
        <v>201</v>
      </c>
      <c r="P80" s="44" t="s">
        <v>106</v>
      </c>
      <c r="Q80" s="82" t="s">
        <v>201</v>
      </c>
      <c r="R80" s="44" t="s">
        <v>128</v>
      </c>
      <c r="S80" s="82"/>
      <c r="T80" s="197">
        <v>1</v>
      </c>
    </row>
    <row r="81" spans="2:20" ht="14.25" customHeight="1">
      <c r="B81" s="201"/>
      <c r="C81" s="234"/>
      <c r="D81" s="237"/>
      <c r="E81" s="204"/>
      <c r="F81" s="204"/>
      <c r="G81" s="240"/>
      <c r="H81" s="204"/>
      <c r="I81" s="208"/>
      <c r="J81" s="209"/>
      <c r="K81" s="213"/>
      <c r="L81" s="44" t="s">
        <v>178</v>
      </c>
      <c r="M81" s="82" t="s">
        <v>201</v>
      </c>
      <c r="N81" s="52"/>
      <c r="O81" s="82" t="s">
        <v>201</v>
      </c>
      <c r="P81" s="44" t="s">
        <v>108</v>
      </c>
      <c r="Q81" s="82" t="s">
        <v>201</v>
      </c>
      <c r="R81" s="44"/>
      <c r="S81" s="82"/>
      <c r="T81" s="198"/>
    </row>
    <row r="82" spans="2:20" ht="14.25" customHeight="1">
      <c r="B82" s="201"/>
      <c r="C82" s="234"/>
      <c r="D82" s="237"/>
      <c r="E82" s="204"/>
      <c r="F82" s="204"/>
      <c r="G82" s="240"/>
      <c r="H82" s="204"/>
      <c r="I82" s="208"/>
      <c r="J82" s="209"/>
      <c r="K82" s="213"/>
      <c r="L82" s="44" t="s">
        <v>141</v>
      </c>
      <c r="M82" s="82" t="s">
        <v>201</v>
      </c>
      <c r="N82" s="44"/>
      <c r="O82" s="82" t="s">
        <v>201</v>
      </c>
      <c r="P82" s="44" t="s">
        <v>83</v>
      </c>
      <c r="Q82" s="82" t="s">
        <v>201</v>
      </c>
      <c r="R82" s="44"/>
      <c r="S82" s="82"/>
      <c r="T82" s="198"/>
    </row>
    <row r="83" spans="2:20" ht="14.25" customHeight="1">
      <c r="B83" s="201"/>
      <c r="C83" s="234"/>
      <c r="D83" s="237"/>
      <c r="E83" s="204"/>
      <c r="F83" s="204"/>
      <c r="G83" s="240"/>
      <c r="H83" s="204"/>
      <c r="I83" s="208"/>
      <c r="J83" s="209"/>
      <c r="K83" s="213"/>
      <c r="L83" s="44"/>
      <c r="M83" s="82" t="s">
        <v>201</v>
      </c>
      <c r="N83" s="44"/>
      <c r="O83" s="82" t="s">
        <v>201</v>
      </c>
      <c r="P83" s="44" t="s">
        <v>84</v>
      </c>
      <c r="Q83" s="82" t="s">
        <v>201</v>
      </c>
      <c r="R83" s="44"/>
      <c r="S83" s="82"/>
      <c r="T83" s="198"/>
    </row>
    <row r="84" spans="2:20" ht="14.25" customHeight="1">
      <c r="B84" s="202"/>
      <c r="C84" s="234"/>
      <c r="D84" s="237"/>
      <c r="E84" s="205"/>
      <c r="F84" s="205"/>
      <c r="G84" s="240"/>
      <c r="H84" s="205"/>
      <c r="I84" s="210"/>
      <c r="J84" s="211"/>
      <c r="K84" s="214"/>
      <c r="L84" s="44"/>
      <c r="M84" s="82" t="s">
        <v>201</v>
      </c>
      <c r="N84" s="44"/>
      <c r="O84" s="82" t="s">
        <v>201</v>
      </c>
      <c r="P84" s="44"/>
      <c r="Q84" s="82" t="s">
        <v>201</v>
      </c>
      <c r="R84" s="44"/>
      <c r="S84" s="82"/>
      <c r="T84" s="199"/>
    </row>
    <row r="85" spans="2:20" ht="14.25" customHeight="1">
      <c r="B85" s="176">
        <f t="shared" ref="B85" si="1">1+B80</f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/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 t="s">
        <v>201</v>
      </c>
      <c r="N86" s="93"/>
      <c r="O86" s="92" t="s">
        <v>201</v>
      </c>
      <c r="P86" s="93" t="s">
        <v>108</v>
      </c>
      <c r="Q86" s="92" t="s">
        <v>201</v>
      </c>
      <c r="R86" s="93"/>
      <c r="S86" s="92"/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 t="s">
        <v>201</v>
      </c>
      <c r="N87" s="93"/>
      <c r="O87" s="92" t="s">
        <v>201</v>
      </c>
      <c r="P87" s="93" t="s">
        <v>83</v>
      </c>
      <c r="Q87" s="92" t="s">
        <v>201</v>
      </c>
      <c r="R87" s="93"/>
      <c r="S87" s="92"/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 t="s">
        <v>201</v>
      </c>
      <c r="N88" s="93"/>
      <c r="O88" s="92" t="s">
        <v>201</v>
      </c>
      <c r="P88" s="93" t="s">
        <v>84</v>
      </c>
      <c r="Q88" s="92" t="s">
        <v>201</v>
      </c>
      <c r="R88" s="93"/>
      <c r="S88" s="92" t="str">
        <f>IF(R88="","",IF(VLOOKUP(R88,#REF!,2,FALSE)=0,"",VLOOKUP(R88,#REF!,2,FALSE)))</f>
        <v/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 t="s">
        <v>201</v>
      </c>
      <c r="N89" s="93"/>
      <c r="O89" s="92" t="s">
        <v>201</v>
      </c>
      <c r="P89" s="93"/>
      <c r="Q89" s="92" t="s">
        <v>201</v>
      </c>
      <c r="R89" s="93"/>
      <c r="S89" s="92" t="str">
        <f>IF(R89="","",IF(VLOOKUP(R89,#REF!,2,FALSE)=0,"",VLOOKUP(R89,#REF!,2,FALSE)))</f>
        <v/>
      </c>
      <c r="T89" s="191"/>
    </row>
    <row r="90" spans="2:20" ht="14.25" customHeight="1">
      <c r="B90" s="200">
        <f t="shared" ref="B90" si="2">1+B85</f>
        <v>20</v>
      </c>
      <c r="C90" s="234"/>
      <c r="D90" s="237"/>
      <c r="E90" s="203">
        <v>2</v>
      </c>
      <c r="F90" s="203">
        <v>3</v>
      </c>
      <c r="G90" s="240"/>
      <c r="H90" s="203" t="s">
        <v>206</v>
      </c>
      <c r="I90" s="215" t="s">
        <v>145</v>
      </c>
      <c r="J90" s="207"/>
      <c r="K90" s="212" t="s">
        <v>2</v>
      </c>
      <c r="L90" s="44" t="s">
        <v>117</v>
      </c>
      <c r="M90" s="82" t="s">
        <v>201</v>
      </c>
      <c r="N90" s="44"/>
      <c r="O90" s="82" t="s">
        <v>201</v>
      </c>
      <c r="P90" s="44"/>
      <c r="Q90" s="82" t="s">
        <v>201</v>
      </c>
      <c r="R90" s="44"/>
      <c r="S90" s="82" t="str">
        <f>IF(R90="","",IF(VLOOKUP(R90,#REF!,2,FALSE)=0,"",VLOOKUP(R90,#REF!,2,FALSE)))</f>
        <v/>
      </c>
      <c r="T90" s="197">
        <v>1</v>
      </c>
    </row>
    <row r="91" spans="2:20" ht="14.25" customHeight="1">
      <c r="B91" s="201"/>
      <c r="C91" s="234"/>
      <c r="D91" s="237"/>
      <c r="E91" s="204"/>
      <c r="F91" s="204"/>
      <c r="G91" s="240"/>
      <c r="H91" s="204"/>
      <c r="I91" s="208"/>
      <c r="J91" s="209"/>
      <c r="K91" s="213"/>
      <c r="L91" s="44" t="s">
        <v>182</v>
      </c>
      <c r="M91" s="82" t="s">
        <v>201</v>
      </c>
      <c r="N91" s="52"/>
      <c r="O91" s="82" t="s">
        <v>201</v>
      </c>
      <c r="P91" s="44"/>
      <c r="Q91" s="82" t="s">
        <v>201</v>
      </c>
      <c r="R91" s="44"/>
      <c r="S91" s="82" t="str">
        <f>IF(R91="","",IF(VLOOKUP(R91,#REF!,2,FALSE)=0,"",VLOOKUP(R91,#REF!,2,FALSE)))</f>
        <v/>
      </c>
      <c r="T91" s="198"/>
    </row>
    <row r="92" spans="2:20" ht="14.25" customHeight="1">
      <c r="B92" s="201"/>
      <c r="C92" s="234"/>
      <c r="D92" s="237"/>
      <c r="E92" s="204"/>
      <c r="F92" s="204"/>
      <c r="G92" s="240"/>
      <c r="H92" s="204"/>
      <c r="I92" s="208"/>
      <c r="J92" s="209"/>
      <c r="K92" s="213"/>
      <c r="L92" s="44" t="s">
        <v>147</v>
      </c>
      <c r="M92" s="82"/>
      <c r="N92" s="44"/>
      <c r="O92" s="82" t="s">
        <v>201</v>
      </c>
      <c r="P92" s="44"/>
      <c r="Q92" s="82" t="s">
        <v>201</v>
      </c>
      <c r="R92" s="44"/>
      <c r="S92" s="82" t="str">
        <f>IF(R92="","",IF(VLOOKUP(R92,#REF!,2,FALSE)=0,"",VLOOKUP(R92,#REF!,2,FALSE)))</f>
        <v/>
      </c>
      <c r="T92" s="198"/>
    </row>
    <row r="93" spans="2:20" ht="14.25" customHeight="1">
      <c r="B93" s="201"/>
      <c r="C93" s="234"/>
      <c r="D93" s="237"/>
      <c r="E93" s="204"/>
      <c r="F93" s="204"/>
      <c r="G93" s="240"/>
      <c r="H93" s="204"/>
      <c r="I93" s="208"/>
      <c r="J93" s="209"/>
      <c r="K93" s="213"/>
      <c r="L93" s="68" t="s">
        <v>169</v>
      </c>
      <c r="M93" s="82"/>
      <c r="N93" s="44"/>
      <c r="O93" s="82" t="s">
        <v>201</v>
      </c>
      <c r="P93" s="44"/>
      <c r="Q93" s="82" t="s">
        <v>201</v>
      </c>
      <c r="R93" s="44"/>
      <c r="S93" s="82" t="str">
        <f>IF(R93="","",IF(VLOOKUP(R93,#REF!,2,FALSE)=0,"",VLOOKUP(R93,#REF!,2,FALSE)))</f>
        <v/>
      </c>
      <c r="T93" s="198"/>
    </row>
    <row r="94" spans="2:20" ht="14.25" customHeight="1">
      <c r="B94" s="202"/>
      <c r="C94" s="234"/>
      <c r="D94" s="237"/>
      <c r="E94" s="205"/>
      <c r="F94" s="205"/>
      <c r="G94" s="240"/>
      <c r="H94" s="205"/>
      <c r="I94" s="210"/>
      <c r="J94" s="211"/>
      <c r="K94" s="214"/>
      <c r="L94" s="44"/>
      <c r="M94" s="82"/>
      <c r="N94" s="44"/>
      <c r="O94" s="82" t="s">
        <v>201</v>
      </c>
      <c r="P94" s="44"/>
      <c r="Q94" s="82" t="s">
        <v>201</v>
      </c>
      <c r="R94" s="44"/>
      <c r="S94" s="82" t="str">
        <f>IF(R94="","",IF(VLOOKUP(R94,#REF!,2,FALSE)=0,"",VLOOKUP(R94,#REF!,2,FALSE)))</f>
        <v/>
      </c>
      <c r="T94" s="199"/>
    </row>
    <row r="95" spans="2:20" ht="14.25" customHeight="1">
      <c r="B95" s="200">
        <f t="shared" ref="B95:B100" si="3">1+B90</f>
        <v>21</v>
      </c>
      <c r="C95" s="234"/>
      <c r="D95" s="237"/>
      <c r="E95" s="203">
        <v>2</v>
      </c>
      <c r="F95" s="203">
        <v>3</v>
      </c>
      <c r="G95" s="240"/>
      <c r="H95" s="203" t="s">
        <v>206</v>
      </c>
      <c r="I95" s="215" t="s">
        <v>148</v>
      </c>
      <c r="J95" s="207"/>
      <c r="K95" s="212" t="s">
        <v>1</v>
      </c>
      <c r="L95" s="44" t="s">
        <v>117</v>
      </c>
      <c r="M95" s="82"/>
      <c r="N95" s="44"/>
      <c r="O95" s="82" t="s">
        <v>201</v>
      </c>
      <c r="P95" s="44" t="s">
        <v>83</v>
      </c>
      <c r="Q95" s="82" t="s">
        <v>201</v>
      </c>
      <c r="R95" s="44"/>
      <c r="S95" s="82" t="str">
        <f>IF(R95="","",IF(VLOOKUP(R95,#REF!,2,FALSE)=0,"",VLOOKUP(R95,#REF!,2,FALSE)))</f>
        <v/>
      </c>
      <c r="T95" s="197">
        <v>1</v>
      </c>
    </row>
    <row r="96" spans="2:20" ht="14.25" customHeight="1">
      <c r="B96" s="201"/>
      <c r="C96" s="234"/>
      <c r="D96" s="237"/>
      <c r="E96" s="204"/>
      <c r="F96" s="204"/>
      <c r="G96" s="240"/>
      <c r="H96" s="204"/>
      <c r="I96" s="208"/>
      <c r="J96" s="209"/>
      <c r="K96" s="213"/>
      <c r="L96" s="44" t="s">
        <v>182</v>
      </c>
      <c r="M96" s="82"/>
      <c r="N96" s="44"/>
      <c r="O96" s="82" t="s">
        <v>201</v>
      </c>
      <c r="P96" s="44" t="s">
        <v>84</v>
      </c>
      <c r="Q96" s="82" t="s">
        <v>201</v>
      </c>
      <c r="R96" s="44"/>
      <c r="S96" s="82" t="str">
        <f>IF(R96="","",IF(VLOOKUP(R96,#REF!,2,FALSE)=0,"",VLOOKUP(R96,#REF!,2,FALSE)))</f>
        <v/>
      </c>
      <c r="T96" s="198"/>
    </row>
    <row r="97" spans="2:20" ht="14.25" customHeight="1">
      <c r="B97" s="201"/>
      <c r="C97" s="234"/>
      <c r="D97" s="237"/>
      <c r="E97" s="204"/>
      <c r="F97" s="204"/>
      <c r="G97" s="240"/>
      <c r="H97" s="204"/>
      <c r="I97" s="208"/>
      <c r="J97" s="209"/>
      <c r="K97" s="213"/>
      <c r="L97" s="44" t="s">
        <v>147</v>
      </c>
      <c r="M97" s="82"/>
      <c r="N97" s="44"/>
      <c r="O97" s="82" t="s">
        <v>201</v>
      </c>
      <c r="P97" s="44"/>
      <c r="Q97" s="82" t="s">
        <v>201</v>
      </c>
      <c r="R97" s="44"/>
      <c r="S97" s="82" t="str">
        <f>IF(R97="","",IF(VLOOKUP(R97,#REF!,2,FALSE)=0,"",VLOOKUP(R97,#REF!,2,FALSE)))</f>
        <v/>
      </c>
      <c r="T97" s="198"/>
    </row>
    <row r="98" spans="2:20" ht="14.25" customHeight="1">
      <c r="B98" s="201"/>
      <c r="C98" s="234"/>
      <c r="D98" s="237"/>
      <c r="E98" s="204"/>
      <c r="F98" s="204"/>
      <c r="G98" s="240"/>
      <c r="H98" s="204"/>
      <c r="I98" s="208"/>
      <c r="J98" s="209"/>
      <c r="K98" s="213"/>
      <c r="L98" s="68" t="s">
        <v>169</v>
      </c>
      <c r="M98" s="82"/>
      <c r="N98" s="44"/>
      <c r="O98" s="82" t="s">
        <v>201</v>
      </c>
      <c r="P98" s="44"/>
      <c r="Q98" s="82" t="s">
        <v>201</v>
      </c>
      <c r="R98" s="44"/>
      <c r="S98" s="82" t="str">
        <f>IF(R98="","",IF(VLOOKUP(R98,#REF!,2,FALSE)=0,"",VLOOKUP(R98,#REF!,2,FALSE)))</f>
        <v/>
      </c>
      <c r="T98" s="198"/>
    </row>
    <row r="99" spans="2:20" ht="14.25" customHeight="1">
      <c r="B99" s="202"/>
      <c r="C99" s="234"/>
      <c r="D99" s="237"/>
      <c r="E99" s="205"/>
      <c r="F99" s="205"/>
      <c r="G99" s="240"/>
      <c r="H99" s="205"/>
      <c r="I99" s="210"/>
      <c r="J99" s="211"/>
      <c r="K99" s="214"/>
      <c r="L99" s="44"/>
      <c r="M99" s="82"/>
      <c r="N99" s="44"/>
      <c r="O99" s="82" t="s">
        <v>201</v>
      </c>
      <c r="P99" s="44"/>
      <c r="Q99" s="82" t="s">
        <v>201</v>
      </c>
      <c r="R99" s="44"/>
      <c r="S99" s="82" t="str">
        <f>IF(R99="","",IF(VLOOKUP(R99,#REF!,2,FALSE)=0,"",VLOOKUP(R99,#REF!,2,FALSE)))</f>
        <v/>
      </c>
      <c r="T99" s="199"/>
    </row>
    <row r="100" spans="2:20" ht="14.25" customHeight="1">
      <c r="B100" s="200">
        <f t="shared" si="3"/>
        <v>22</v>
      </c>
      <c r="C100" s="234"/>
      <c r="D100" s="237"/>
      <c r="E100" s="203">
        <v>2</v>
      </c>
      <c r="F100" s="203">
        <v>3</v>
      </c>
      <c r="G100" s="240"/>
      <c r="H100" s="203" t="s">
        <v>206</v>
      </c>
      <c r="I100" s="215" t="s">
        <v>150</v>
      </c>
      <c r="J100" s="207"/>
      <c r="K100" s="212" t="s">
        <v>0</v>
      </c>
      <c r="L100" s="44" t="s">
        <v>152</v>
      </c>
      <c r="M100" s="82"/>
      <c r="N100" s="44"/>
      <c r="O100" s="82" t="s">
        <v>201</v>
      </c>
      <c r="P100" s="44" t="s">
        <v>152</v>
      </c>
      <c r="Q100" s="82" t="s">
        <v>201</v>
      </c>
      <c r="R100" s="44"/>
      <c r="S100" s="82" t="str">
        <f>IF(R100="","",IF(VLOOKUP(R100,#REF!,2,FALSE)=0,"",VLOOKUP(R100,#REF!,2,FALSE)))</f>
        <v/>
      </c>
      <c r="T100" s="197">
        <v>1</v>
      </c>
    </row>
    <row r="101" spans="2:20" ht="14.25" customHeight="1">
      <c r="B101" s="201"/>
      <c r="C101" s="234"/>
      <c r="D101" s="237"/>
      <c r="E101" s="204"/>
      <c r="F101" s="204"/>
      <c r="G101" s="240"/>
      <c r="H101" s="204"/>
      <c r="I101" s="208"/>
      <c r="J101" s="209"/>
      <c r="K101" s="213"/>
      <c r="L101" s="68" t="s">
        <v>169</v>
      </c>
      <c r="M101" s="82"/>
      <c r="N101" s="44"/>
      <c r="O101" s="82" t="s">
        <v>201</v>
      </c>
      <c r="P101" s="44" t="s">
        <v>83</v>
      </c>
      <c r="Q101" s="82" t="s">
        <v>201</v>
      </c>
      <c r="R101" s="44"/>
      <c r="S101" s="82" t="str">
        <f>IF(R101="","",IF(VLOOKUP(R101,#REF!,2,FALSE)=0,"",VLOOKUP(R101,#REF!,2,FALSE)))</f>
        <v/>
      </c>
      <c r="T101" s="198"/>
    </row>
    <row r="102" spans="2:20" ht="14.25" customHeight="1">
      <c r="B102" s="201"/>
      <c r="C102" s="234"/>
      <c r="D102" s="237"/>
      <c r="E102" s="204"/>
      <c r="F102" s="204"/>
      <c r="G102" s="240"/>
      <c r="H102" s="204"/>
      <c r="I102" s="208"/>
      <c r="J102" s="209"/>
      <c r="K102" s="213"/>
      <c r="L102" s="44"/>
      <c r="M102" s="82"/>
      <c r="N102" s="44"/>
      <c r="O102" s="82" t="s">
        <v>201</v>
      </c>
      <c r="P102" s="44" t="s">
        <v>84</v>
      </c>
      <c r="Q102" s="82" t="s">
        <v>201</v>
      </c>
      <c r="R102" s="44"/>
      <c r="S102" s="82" t="str">
        <f>IF(R102="","",IF(VLOOKUP(R102,#REF!,2,FALSE)=0,"",VLOOKUP(R102,#REF!,2,FALSE)))</f>
        <v/>
      </c>
      <c r="T102" s="198"/>
    </row>
    <row r="103" spans="2:20" ht="14.25" customHeight="1" thickBot="1">
      <c r="B103" s="247"/>
      <c r="C103" s="235"/>
      <c r="D103" s="238"/>
      <c r="E103" s="327"/>
      <c r="F103" s="327"/>
      <c r="G103" s="241"/>
      <c r="H103" s="327"/>
      <c r="I103" s="347"/>
      <c r="J103" s="348"/>
      <c r="K103" s="349"/>
      <c r="L103" s="56"/>
      <c r="M103" s="84"/>
      <c r="N103" s="56"/>
      <c r="O103" s="84" t="s">
        <v>201</v>
      </c>
      <c r="P103" s="56"/>
      <c r="Q103" s="84" t="s">
        <v>201</v>
      </c>
      <c r="R103" s="56"/>
      <c r="S103" s="84" t="str">
        <f>IF(R103="","",IF(VLOOKUP(R103,#REF!,2,FALSE)=0,"",VLOOKUP(R103,#REF!,2,FALSE)))</f>
        <v/>
      </c>
      <c r="T103" s="346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M7:M103 Q7:Q103 O7:O103 S7:S103" xr:uid="{287B4BDD-B59F-4B91-BA58-4EDA1A6834FF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D25B2-64F6-4B56-95BC-0D3272831EC2}">
  <sheetPr codeName="Sheet17">
    <pageSetUpPr fitToPage="1"/>
  </sheetPr>
  <dimension ref="A1:T117"/>
  <sheetViews>
    <sheetView showGridLines="0" topLeftCell="F45" zoomScaleNormal="10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232" t="s">
        <v>193</v>
      </c>
      <c r="D7" s="236" t="s">
        <v>199</v>
      </c>
      <c r="E7" s="239">
        <v>2</v>
      </c>
      <c r="F7" s="239">
        <v>3</v>
      </c>
      <c r="G7" s="239">
        <v>3</v>
      </c>
      <c r="H7" s="239" t="s">
        <v>206</v>
      </c>
      <c r="I7" s="242" t="s">
        <v>80</v>
      </c>
      <c r="J7" s="243"/>
      <c r="K7" s="244" t="s">
        <v>81</v>
      </c>
      <c r="L7" s="42" t="s">
        <v>82</v>
      </c>
      <c r="M7" s="80" t="s">
        <v>201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1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81" t="s">
        <v>201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46"/>
      <c r="M12" s="81" t="s">
        <v>201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f>1+B7</f>
        <v>2</v>
      </c>
      <c r="C13" s="233"/>
      <c r="D13" s="213"/>
      <c r="E13" s="203">
        <v>2</v>
      </c>
      <c r="F13" s="203">
        <v>2</v>
      </c>
      <c r="G13" s="204"/>
      <c r="H13" s="203" t="s">
        <v>207</v>
      </c>
      <c r="I13" s="217" t="s">
        <v>87</v>
      </c>
      <c r="J13" s="218"/>
      <c r="K13" s="212" t="s">
        <v>185</v>
      </c>
      <c r="L13" s="1" t="s">
        <v>12</v>
      </c>
      <c r="M13" s="82" t="s">
        <v>9</v>
      </c>
      <c r="N13" s="49"/>
      <c r="O13" s="82" t="s">
        <v>201</v>
      </c>
      <c r="P13" s="44" t="s">
        <v>90</v>
      </c>
      <c r="Q13" s="82" t="s">
        <v>9</v>
      </c>
      <c r="R13" s="49"/>
      <c r="S13" s="82" t="s">
        <v>201</v>
      </c>
      <c r="T13" s="197">
        <v>2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44" t="s">
        <v>92</v>
      </c>
      <c r="Q14" s="82" t="s">
        <v>9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f>1+B13</f>
        <v>3</v>
      </c>
      <c r="C16" s="233"/>
      <c r="D16" s="213"/>
      <c r="E16" s="203">
        <v>2</v>
      </c>
      <c r="F16" s="203">
        <v>2</v>
      </c>
      <c r="G16" s="204"/>
      <c r="H16" s="203" t="s">
        <v>207</v>
      </c>
      <c r="I16" s="217" t="s">
        <v>93</v>
      </c>
      <c r="J16" s="218"/>
      <c r="K16" s="216" t="s">
        <v>94</v>
      </c>
      <c r="L16" s="1" t="s">
        <v>14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44"/>
      <c r="M17" s="82" t="s">
        <v>201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f>1+B16</f>
        <v>4</v>
      </c>
      <c r="C18" s="233"/>
      <c r="D18" s="213"/>
      <c r="E18" s="203">
        <v>2</v>
      </c>
      <c r="F18" s="203">
        <v>3</v>
      </c>
      <c r="G18" s="204"/>
      <c r="H18" s="203" t="s">
        <v>206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/>
      <c r="P18" s="44"/>
      <c r="Q18" s="82" t="s">
        <v>201</v>
      </c>
      <c r="R18" s="44"/>
      <c r="S18" s="82" t="s">
        <v>201</v>
      </c>
      <c r="T18" s="197">
        <v>1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/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82" t="s">
        <v>201</v>
      </c>
      <c r="N20" s="44"/>
      <c r="O20" s="82"/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f>1+B18</f>
        <v>5</v>
      </c>
      <c r="C21" s="233"/>
      <c r="D21" s="213"/>
      <c r="E21" s="203">
        <v>2</v>
      </c>
      <c r="F21" s="203">
        <v>3</v>
      </c>
      <c r="G21" s="204"/>
      <c r="H21" s="203" t="s">
        <v>206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/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/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/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f>1+B21</f>
        <v>6</v>
      </c>
      <c r="C25" s="233"/>
      <c r="D25" s="213"/>
      <c r="E25" s="203">
        <v>2</v>
      </c>
      <c r="F25" s="203">
        <v>3</v>
      </c>
      <c r="G25" s="204"/>
      <c r="H25" s="203" t="s">
        <v>206</v>
      </c>
      <c r="I25" s="217" t="s">
        <v>101</v>
      </c>
      <c r="J25" s="218"/>
      <c r="K25" s="216" t="s">
        <v>102</v>
      </c>
      <c r="L25" s="50" t="s">
        <v>103</v>
      </c>
      <c r="M25" s="82" t="s">
        <v>201</v>
      </c>
      <c r="N25" s="50" t="s">
        <v>103</v>
      </c>
      <c r="O25" s="82"/>
      <c r="P25" s="44"/>
      <c r="Q25" s="82" t="s">
        <v>201</v>
      </c>
      <c r="R25" s="53"/>
      <c r="S25" s="82" t="s">
        <v>201</v>
      </c>
      <c r="T25" s="197">
        <v>1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f>1+B25</f>
        <v>7</v>
      </c>
      <c r="C30" s="233"/>
      <c r="D30" s="213"/>
      <c r="E30" s="203">
        <v>1</v>
      </c>
      <c r="F30" s="203">
        <v>3</v>
      </c>
      <c r="G30" s="204"/>
      <c r="H30" s="203" t="s">
        <v>207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/>
      <c r="P30" s="44" t="s">
        <v>106</v>
      </c>
      <c r="Q30" s="82" t="s">
        <v>201</v>
      </c>
      <c r="R30" s="53"/>
      <c r="S30" s="82" t="s">
        <v>201</v>
      </c>
      <c r="T30" s="197">
        <v>1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/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/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/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f>1+B30</f>
        <v>8</v>
      </c>
      <c r="C36" s="233"/>
      <c r="D36" s="213"/>
      <c r="E36" s="203">
        <v>3</v>
      </c>
      <c r="F36" s="203">
        <v>3</v>
      </c>
      <c r="G36" s="204"/>
      <c r="H36" s="203" t="s">
        <v>206</v>
      </c>
      <c r="I36" s="217" t="s">
        <v>115</v>
      </c>
      <c r="J36" s="218"/>
      <c r="K36" s="216" t="s">
        <v>116</v>
      </c>
      <c r="L36" s="50" t="s">
        <v>103</v>
      </c>
      <c r="M36" s="83" t="s">
        <v>201</v>
      </c>
      <c r="N36" s="50" t="s">
        <v>103</v>
      </c>
      <c r="O36" s="83" t="s">
        <v>201</v>
      </c>
      <c r="P36" s="44" t="s">
        <v>83</v>
      </c>
      <c r="Q36" s="83" t="s">
        <v>201</v>
      </c>
      <c r="R36" s="53"/>
      <c r="S36" s="83" t="s">
        <v>201</v>
      </c>
      <c r="T36" s="197">
        <v>1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f>1+B36</f>
        <v>9</v>
      </c>
      <c r="C41" s="233"/>
      <c r="D41" s="213"/>
      <c r="E41" s="203">
        <v>3</v>
      </c>
      <c r="F41" s="203">
        <v>3</v>
      </c>
      <c r="G41" s="204"/>
      <c r="H41" s="203" t="s">
        <v>206</v>
      </c>
      <c r="I41" s="217" t="s">
        <v>119</v>
      </c>
      <c r="J41" s="218"/>
      <c r="K41" s="216" t="s">
        <v>120</v>
      </c>
      <c r="L41" s="50" t="s">
        <v>103</v>
      </c>
      <c r="M41" s="83" t="s">
        <v>201</v>
      </c>
      <c r="N41" s="50" t="s">
        <v>103</v>
      </c>
      <c r="O41" s="83"/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1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 t="s">
        <v>201</v>
      </c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f>1+B41</f>
        <v>10</v>
      </c>
      <c r="C45" s="233"/>
      <c r="D45" s="213"/>
      <c r="E45" s="203">
        <v>3</v>
      </c>
      <c r="F45" s="203">
        <v>3</v>
      </c>
      <c r="G45" s="204"/>
      <c r="H45" s="203" t="s">
        <v>206</v>
      </c>
      <c r="I45" s="217" t="s">
        <v>122</v>
      </c>
      <c r="J45" s="218"/>
      <c r="K45" s="216" t="s">
        <v>123</v>
      </c>
      <c r="L45" s="50" t="s">
        <v>103</v>
      </c>
      <c r="M45" s="83" t="s">
        <v>201</v>
      </c>
      <c r="N45" s="44"/>
      <c r="O45" s="83" t="s">
        <v>201</v>
      </c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1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 t="s">
        <v>201</v>
      </c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f>1+B45</f>
        <v>11</v>
      </c>
      <c r="C49" s="233"/>
      <c r="D49" s="213"/>
      <c r="E49" s="203">
        <v>3</v>
      </c>
      <c r="F49" s="203">
        <v>3</v>
      </c>
      <c r="G49" s="204"/>
      <c r="H49" s="203" t="s">
        <v>206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 t="s">
        <v>201</v>
      </c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4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 t="s">
        <v>201</v>
      </c>
      <c r="T52" s="198"/>
    </row>
    <row r="53" spans="1:20" ht="14.25" customHeight="1">
      <c r="A53" s="34" t="s">
        <v>110</v>
      </c>
      <c r="B53" s="200">
        <f>1+B49</f>
        <v>12</v>
      </c>
      <c r="C53" s="234"/>
      <c r="D53" s="237"/>
      <c r="E53" s="203">
        <v>2</v>
      </c>
      <c r="F53" s="203">
        <v>3</v>
      </c>
      <c r="G53" s="240"/>
      <c r="H53" s="203" t="s">
        <v>206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 t="s">
        <v>201</v>
      </c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/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f>1+B53</f>
        <v>13</v>
      </c>
      <c r="C58" s="234"/>
      <c r="D58" s="237"/>
      <c r="E58" s="223">
        <v>2</v>
      </c>
      <c r="F58" s="223">
        <v>3</v>
      </c>
      <c r="G58" s="240"/>
      <c r="H58" s="223" t="s">
        <v>206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/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3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/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3"/>
      <c r="I60" s="227"/>
      <c r="J60" s="227"/>
      <c r="K60" s="228"/>
      <c r="L60" s="61"/>
      <c r="M60" s="82" t="s">
        <v>201</v>
      </c>
      <c r="N60" s="59"/>
      <c r="O60" s="82" t="s">
        <v>201</v>
      </c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3"/>
      <c r="I61" s="227"/>
      <c r="J61" s="227"/>
      <c r="K61" s="228"/>
      <c r="L61" s="59"/>
      <c r="M61" s="82" t="s">
        <v>201</v>
      </c>
      <c r="N61" s="59"/>
      <c r="O61" s="82" t="s">
        <v>201</v>
      </c>
      <c r="P61" s="59"/>
      <c r="Q61" s="82" t="s">
        <v>201</v>
      </c>
      <c r="R61" s="59"/>
      <c r="S61" s="82"/>
      <c r="T61" s="229"/>
    </row>
    <row r="62" spans="1:20" ht="14.25" customHeight="1">
      <c r="B62" s="200">
        <v>14</v>
      </c>
      <c r="C62" s="234"/>
      <c r="D62" s="237"/>
      <c r="E62" s="203">
        <v>3</v>
      </c>
      <c r="F62" s="203">
        <v>3</v>
      </c>
      <c r="G62" s="240"/>
      <c r="H62" s="203" t="s">
        <v>206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 t="s">
        <v>201</v>
      </c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 t="s">
        <v>201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 t="s">
        <v>201</v>
      </c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 t="s">
        <v>201</v>
      </c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 t="s">
        <v>201</v>
      </c>
      <c r="N66" s="44"/>
      <c r="O66" s="82" t="s">
        <v>201</v>
      </c>
      <c r="P66" s="44"/>
      <c r="Q66" s="82" t="s">
        <v>201</v>
      </c>
      <c r="R66" s="44"/>
      <c r="S66" s="82" t="s">
        <v>201</v>
      </c>
      <c r="T66" s="199"/>
    </row>
    <row r="67" spans="2:20" ht="14.25" customHeight="1">
      <c r="B67" s="200">
        <f>1+B62</f>
        <v>15</v>
      </c>
      <c r="C67" s="234"/>
      <c r="D67" s="237"/>
      <c r="E67" s="203">
        <v>2</v>
      </c>
      <c r="F67" s="203">
        <v>2</v>
      </c>
      <c r="G67" s="240"/>
      <c r="H67" s="203" t="s">
        <v>207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 t="s">
        <v>9</v>
      </c>
      <c r="P67" s="44" t="s">
        <v>91</v>
      </c>
      <c r="Q67" s="83" t="s">
        <v>9</v>
      </c>
      <c r="R67" s="44"/>
      <c r="S67" s="83" t="s">
        <v>201</v>
      </c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 t="s">
        <v>201</v>
      </c>
      <c r="T68" s="199"/>
    </row>
    <row r="69" spans="2:20" ht="14.25" customHeight="1">
      <c r="B69" s="200">
        <f>1+B67</f>
        <v>16</v>
      </c>
      <c r="C69" s="234"/>
      <c r="D69" s="237"/>
      <c r="E69" s="203">
        <v>2</v>
      </c>
      <c r="F69" s="203">
        <v>2</v>
      </c>
      <c r="G69" s="240"/>
      <c r="H69" s="203" t="s">
        <v>207</v>
      </c>
      <c r="I69" s="215" t="s">
        <v>133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 t="s">
        <v>201</v>
      </c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 t="s">
        <v>201</v>
      </c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 t="s">
        <v>9</v>
      </c>
      <c r="N71" s="44" t="s">
        <v>137</v>
      </c>
      <c r="O71" s="83" t="s">
        <v>9</v>
      </c>
      <c r="P71" s="44"/>
      <c r="Q71" s="83" t="s">
        <v>201</v>
      </c>
      <c r="R71" s="44"/>
      <c r="S71" s="83" t="s">
        <v>201</v>
      </c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/>
      <c r="P72" s="44"/>
      <c r="Q72" s="82" t="s">
        <v>201</v>
      </c>
      <c r="R72" s="44"/>
      <c r="S72" s="82" t="s">
        <v>201</v>
      </c>
      <c r="T72" s="199"/>
    </row>
    <row r="73" spans="2:20" ht="14.25" customHeight="1">
      <c r="B73" s="176">
        <f>1+B69</f>
        <v>17</v>
      </c>
      <c r="C73" s="234"/>
      <c r="D73" s="237"/>
      <c r="E73" s="179"/>
      <c r="F73" s="179"/>
      <c r="G73" s="240"/>
      <c r="H73" s="179"/>
      <c r="I73" s="182" t="s">
        <v>138</v>
      </c>
      <c r="J73" s="183"/>
      <c r="K73" s="188" t="s">
        <v>5</v>
      </c>
      <c r="L73" s="2" t="s">
        <v>12</v>
      </c>
      <c r="M73" s="92" t="s">
        <v>9</v>
      </c>
      <c r="N73" s="93"/>
      <c r="O73" s="92" t="s">
        <v>201</v>
      </c>
      <c r="P73" s="93" t="s">
        <v>106</v>
      </c>
      <c r="Q73" s="92" t="s">
        <v>201</v>
      </c>
      <c r="R73" s="93" t="s">
        <v>128</v>
      </c>
      <c r="S73" s="92" t="s">
        <v>201</v>
      </c>
      <c r="T73" s="173"/>
    </row>
    <row r="74" spans="2:20" ht="14.25" customHeight="1">
      <c r="B74" s="177"/>
      <c r="C74" s="234"/>
      <c r="D74" s="237"/>
      <c r="E74" s="180"/>
      <c r="F74" s="180"/>
      <c r="G74" s="240"/>
      <c r="H74" s="180"/>
      <c r="I74" s="184"/>
      <c r="J74" s="185"/>
      <c r="K74" s="189"/>
      <c r="L74" s="93" t="s">
        <v>91</v>
      </c>
      <c r="M74" s="92" t="s">
        <v>9</v>
      </c>
      <c r="N74" s="94"/>
      <c r="O74" s="92" t="s">
        <v>201</v>
      </c>
      <c r="P74" s="93" t="s">
        <v>108</v>
      </c>
      <c r="Q74" s="92" t="s">
        <v>201</v>
      </c>
      <c r="R74" s="93"/>
      <c r="S74" s="92" t="s">
        <v>201</v>
      </c>
      <c r="T74" s="174"/>
    </row>
    <row r="75" spans="2:20" ht="14.25" customHeight="1">
      <c r="B75" s="177"/>
      <c r="C75" s="234"/>
      <c r="D75" s="237"/>
      <c r="E75" s="180"/>
      <c r="F75" s="180"/>
      <c r="G75" s="240"/>
      <c r="H75" s="180"/>
      <c r="I75" s="184"/>
      <c r="J75" s="185"/>
      <c r="K75" s="189"/>
      <c r="L75" s="93"/>
      <c r="M75" s="92" t="s">
        <v>201</v>
      </c>
      <c r="N75" s="93"/>
      <c r="O75" s="92" t="s">
        <v>201</v>
      </c>
      <c r="P75" s="93" t="s">
        <v>83</v>
      </c>
      <c r="Q75" s="92" t="s">
        <v>201</v>
      </c>
      <c r="R75" s="93"/>
      <c r="S75" s="92" t="s">
        <v>201</v>
      </c>
      <c r="T75" s="174"/>
    </row>
    <row r="76" spans="2:20" ht="14.25" customHeight="1">
      <c r="B76" s="177"/>
      <c r="C76" s="234"/>
      <c r="D76" s="237"/>
      <c r="E76" s="180"/>
      <c r="F76" s="180"/>
      <c r="G76" s="240"/>
      <c r="H76" s="180"/>
      <c r="I76" s="184"/>
      <c r="J76" s="185"/>
      <c r="K76" s="189"/>
      <c r="L76" s="93"/>
      <c r="M76" s="92" t="s">
        <v>201</v>
      </c>
      <c r="N76" s="93"/>
      <c r="O76" s="92" t="s">
        <v>201</v>
      </c>
      <c r="P76" s="93" t="s">
        <v>84</v>
      </c>
      <c r="Q76" s="92" t="s">
        <v>201</v>
      </c>
      <c r="R76" s="93"/>
      <c r="S76" s="92" t="s">
        <v>201</v>
      </c>
      <c r="T76" s="174"/>
    </row>
    <row r="77" spans="2:20" ht="14.25" customHeight="1">
      <c r="B77" s="177"/>
      <c r="C77" s="234"/>
      <c r="D77" s="237"/>
      <c r="E77" s="180"/>
      <c r="F77" s="180"/>
      <c r="G77" s="240"/>
      <c r="H77" s="180"/>
      <c r="I77" s="184"/>
      <c r="J77" s="185"/>
      <c r="K77" s="189"/>
      <c r="L77" s="93"/>
      <c r="M77" s="92" t="s">
        <v>201</v>
      </c>
      <c r="N77" s="93"/>
      <c r="O77" s="92" t="s">
        <v>201</v>
      </c>
      <c r="P77" s="93" t="s">
        <v>90</v>
      </c>
      <c r="Q77" s="92" t="s">
        <v>9</v>
      </c>
      <c r="R77" s="93"/>
      <c r="S77" s="92" t="s">
        <v>201</v>
      </c>
      <c r="T77" s="174"/>
    </row>
    <row r="78" spans="2:20" ht="14.25" customHeight="1">
      <c r="B78" s="177"/>
      <c r="C78" s="234"/>
      <c r="D78" s="237"/>
      <c r="E78" s="180"/>
      <c r="F78" s="180"/>
      <c r="G78" s="240"/>
      <c r="H78" s="180"/>
      <c r="I78" s="184"/>
      <c r="J78" s="185"/>
      <c r="K78" s="189"/>
      <c r="L78" s="93"/>
      <c r="M78" s="92" t="s">
        <v>201</v>
      </c>
      <c r="N78" s="93"/>
      <c r="O78" s="92" t="s">
        <v>201</v>
      </c>
      <c r="P78" s="95" t="s">
        <v>173</v>
      </c>
      <c r="Q78" s="92" t="s">
        <v>9</v>
      </c>
      <c r="R78" s="93"/>
      <c r="S78" s="92" t="s">
        <v>201</v>
      </c>
      <c r="T78" s="174"/>
    </row>
    <row r="79" spans="2:20" ht="14.25" customHeight="1">
      <c r="B79" s="192"/>
      <c r="C79" s="234"/>
      <c r="D79" s="237"/>
      <c r="E79" s="193"/>
      <c r="F79" s="193"/>
      <c r="G79" s="240"/>
      <c r="H79" s="193"/>
      <c r="I79" s="194"/>
      <c r="J79" s="195"/>
      <c r="K79" s="196"/>
      <c r="L79" s="93"/>
      <c r="M79" s="92" t="s">
        <v>201</v>
      </c>
      <c r="N79" s="93"/>
      <c r="O79" s="92" t="s">
        <v>201</v>
      </c>
      <c r="P79" s="93"/>
      <c r="Q79" s="92" t="s">
        <v>201</v>
      </c>
      <c r="R79" s="93"/>
      <c r="S79" s="92" t="s">
        <v>201</v>
      </c>
      <c r="T79" s="191"/>
    </row>
    <row r="80" spans="2:20" ht="14.25" customHeight="1">
      <c r="B80" s="176">
        <f t="shared" ref="B80" si="0">1+B73</f>
        <v>18</v>
      </c>
      <c r="C80" s="234"/>
      <c r="D80" s="237"/>
      <c r="E80" s="179"/>
      <c r="F80" s="179"/>
      <c r="G80" s="240"/>
      <c r="H80" s="179"/>
      <c r="I80" s="182" t="s">
        <v>139</v>
      </c>
      <c r="J80" s="183"/>
      <c r="K80" s="188" t="s">
        <v>4</v>
      </c>
      <c r="L80" s="93" t="s">
        <v>82</v>
      </c>
      <c r="M80" s="92" t="s">
        <v>201</v>
      </c>
      <c r="N80" s="93"/>
      <c r="O80" s="92" t="s">
        <v>201</v>
      </c>
      <c r="P80" s="93" t="s">
        <v>106</v>
      </c>
      <c r="Q80" s="92" t="s">
        <v>201</v>
      </c>
      <c r="R80" s="93" t="s">
        <v>128</v>
      </c>
      <c r="S80" s="92" t="s">
        <v>201</v>
      </c>
      <c r="T80" s="173"/>
    </row>
    <row r="81" spans="2:20" ht="14.25" customHeight="1">
      <c r="B81" s="177"/>
      <c r="C81" s="234"/>
      <c r="D81" s="237"/>
      <c r="E81" s="180"/>
      <c r="F81" s="180"/>
      <c r="G81" s="240"/>
      <c r="H81" s="180"/>
      <c r="I81" s="184"/>
      <c r="J81" s="185"/>
      <c r="K81" s="189"/>
      <c r="L81" s="93" t="s">
        <v>178</v>
      </c>
      <c r="M81" s="92"/>
      <c r="N81" s="94"/>
      <c r="O81" s="92" t="s">
        <v>201</v>
      </c>
      <c r="P81" s="93" t="s">
        <v>108</v>
      </c>
      <c r="Q81" s="92" t="s">
        <v>201</v>
      </c>
      <c r="R81" s="93"/>
      <c r="S81" s="92" t="s">
        <v>201</v>
      </c>
      <c r="T81" s="174"/>
    </row>
    <row r="82" spans="2:20" ht="14.25" customHeight="1">
      <c r="B82" s="177"/>
      <c r="C82" s="234"/>
      <c r="D82" s="237"/>
      <c r="E82" s="180"/>
      <c r="F82" s="180"/>
      <c r="G82" s="240"/>
      <c r="H82" s="180"/>
      <c r="I82" s="184"/>
      <c r="J82" s="185"/>
      <c r="K82" s="189"/>
      <c r="L82" s="93" t="s">
        <v>141</v>
      </c>
      <c r="M82" s="92"/>
      <c r="N82" s="93"/>
      <c r="O82" s="92" t="s">
        <v>201</v>
      </c>
      <c r="P82" s="93" t="s">
        <v>83</v>
      </c>
      <c r="Q82" s="92" t="s">
        <v>201</v>
      </c>
      <c r="R82" s="93"/>
      <c r="S82" s="92" t="s">
        <v>201</v>
      </c>
      <c r="T82" s="174"/>
    </row>
    <row r="83" spans="2:20" ht="14.25" customHeight="1">
      <c r="B83" s="177"/>
      <c r="C83" s="234"/>
      <c r="D83" s="237"/>
      <c r="E83" s="180"/>
      <c r="F83" s="180"/>
      <c r="G83" s="240"/>
      <c r="H83" s="180"/>
      <c r="I83" s="184"/>
      <c r="J83" s="185"/>
      <c r="K83" s="189"/>
      <c r="L83" s="93"/>
      <c r="M83" s="92"/>
      <c r="N83" s="93"/>
      <c r="O83" s="92" t="s">
        <v>201</v>
      </c>
      <c r="P83" s="93" t="s">
        <v>84</v>
      </c>
      <c r="Q83" s="92" t="s">
        <v>201</v>
      </c>
      <c r="R83" s="93"/>
      <c r="S83" s="92" t="s">
        <v>201</v>
      </c>
      <c r="T83" s="174"/>
    </row>
    <row r="84" spans="2:20" ht="14.25" customHeight="1">
      <c r="B84" s="192"/>
      <c r="C84" s="234"/>
      <c r="D84" s="237"/>
      <c r="E84" s="193"/>
      <c r="F84" s="193"/>
      <c r="G84" s="240"/>
      <c r="H84" s="193"/>
      <c r="I84" s="194"/>
      <c r="J84" s="195"/>
      <c r="K84" s="196"/>
      <c r="L84" s="93"/>
      <c r="M84" s="92"/>
      <c r="N84" s="93"/>
      <c r="O84" s="92" t="s">
        <v>201</v>
      </c>
      <c r="P84" s="93"/>
      <c r="Q84" s="92" t="s">
        <v>201</v>
      </c>
      <c r="R84" s="93"/>
      <c r="S84" s="92" t="s">
        <v>201</v>
      </c>
      <c r="T84" s="191"/>
    </row>
    <row r="85" spans="2:20" ht="14.25" customHeight="1">
      <c r="B85" s="176">
        <f t="shared" ref="B85" si="1">1+B80</f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 t="s">
        <v>201</v>
      </c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3"/>
      <c r="O86" s="92" t="s">
        <v>201</v>
      </c>
      <c r="P86" s="93" t="s">
        <v>108</v>
      </c>
      <c r="Q86" s="92" t="s">
        <v>201</v>
      </c>
      <c r="R86" s="93"/>
      <c r="S86" s="92" t="s">
        <v>201</v>
      </c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176">
        <f t="shared" ref="B90" si="2">1+B85</f>
        <v>20</v>
      </c>
      <c r="C90" s="234"/>
      <c r="D90" s="237"/>
      <c r="E90" s="179"/>
      <c r="F90" s="179"/>
      <c r="G90" s="240"/>
      <c r="H90" s="179"/>
      <c r="I90" s="182" t="s">
        <v>145</v>
      </c>
      <c r="J90" s="183"/>
      <c r="K90" s="188" t="s">
        <v>2</v>
      </c>
      <c r="L90" s="93" t="s">
        <v>117</v>
      </c>
      <c r="M90" s="92"/>
      <c r="N90" s="93"/>
      <c r="O90" s="92" t="s">
        <v>201</v>
      </c>
      <c r="P90" s="93"/>
      <c r="Q90" s="92" t="s">
        <v>201</v>
      </c>
      <c r="R90" s="93"/>
      <c r="S90" s="92" t="s">
        <v>201</v>
      </c>
      <c r="T90" s="173"/>
    </row>
    <row r="91" spans="2:20" ht="14.25" customHeight="1">
      <c r="B91" s="177"/>
      <c r="C91" s="234"/>
      <c r="D91" s="237"/>
      <c r="E91" s="180"/>
      <c r="F91" s="180"/>
      <c r="G91" s="240"/>
      <c r="H91" s="180"/>
      <c r="I91" s="184"/>
      <c r="J91" s="185"/>
      <c r="K91" s="189"/>
      <c r="L91" s="93" t="s">
        <v>182</v>
      </c>
      <c r="M91" s="92"/>
      <c r="N91" s="94"/>
      <c r="O91" s="92" t="s">
        <v>201</v>
      </c>
      <c r="P91" s="93"/>
      <c r="Q91" s="92" t="s">
        <v>201</v>
      </c>
      <c r="R91" s="93"/>
      <c r="S91" s="92" t="s">
        <v>201</v>
      </c>
      <c r="T91" s="174"/>
    </row>
    <row r="92" spans="2:20" ht="14.25" customHeight="1">
      <c r="B92" s="177"/>
      <c r="C92" s="234"/>
      <c r="D92" s="237"/>
      <c r="E92" s="180"/>
      <c r="F92" s="180"/>
      <c r="G92" s="240"/>
      <c r="H92" s="180"/>
      <c r="I92" s="184"/>
      <c r="J92" s="185"/>
      <c r="K92" s="189"/>
      <c r="L92" s="93" t="s">
        <v>147</v>
      </c>
      <c r="M92" s="92"/>
      <c r="N92" s="93"/>
      <c r="O92" s="92" t="s">
        <v>201</v>
      </c>
      <c r="P92" s="93"/>
      <c r="Q92" s="92" t="s">
        <v>201</v>
      </c>
      <c r="R92" s="93"/>
      <c r="S92" s="92" t="s">
        <v>201</v>
      </c>
      <c r="T92" s="174"/>
    </row>
    <row r="93" spans="2:20" ht="14.25" customHeight="1">
      <c r="B93" s="177"/>
      <c r="C93" s="234"/>
      <c r="D93" s="237"/>
      <c r="E93" s="180"/>
      <c r="F93" s="180"/>
      <c r="G93" s="240"/>
      <c r="H93" s="180"/>
      <c r="I93" s="184"/>
      <c r="J93" s="185"/>
      <c r="K93" s="189"/>
      <c r="L93" s="96" t="s">
        <v>169</v>
      </c>
      <c r="M93" s="92"/>
      <c r="N93" s="93"/>
      <c r="O93" s="92" t="s">
        <v>201</v>
      </c>
      <c r="P93" s="93"/>
      <c r="Q93" s="92" t="s">
        <v>201</v>
      </c>
      <c r="R93" s="93"/>
      <c r="S93" s="92" t="s">
        <v>201</v>
      </c>
      <c r="T93" s="174"/>
    </row>
    <row r="94" spans="2:20" ht="14.25" customHeight="1">
      <c r="B94" s="192"/>
      <c r="C94" s="234"/>
      <c r="D94" s="237"/>
      <c r="E94" s="193"/>
      <c r="F94" s="193"/>
      <c r="G94" s="240"/>
      <c r="H94" s="193"/>
      <c r="I94" s="194"/>
      <c r="J94" s="195"/>
      <c r="K94" s="196"/>
      <c r="L94" s="93"/>
      <c r="M94" s="92"/>
      <c r="N94" s="93"/>
      <c r="O94" s="92" t="s">
        <v>201</v>
      </c>
      <c r="P94" s="93"/>
      <c r="Q94" s="92" t="s">
        <v>201</v>
      </c>
      <c r="R94" s="93"/>
      <c r="S94" s="92" t="s">
        <v>201</v>
      </c>
      <c r="T94" s="191"/>
    </row>
    <row r="95" spans="2:20" ht="14.25" customHeight="1">
      <c r="B95" s="176">
        <f t="shared" ref="B95:B100" si="3">1+B90</f>
        <v>21</v>
      </c>
      <c r="C95" s="234"/>
      <c r="D95" s="237"/>
      <c r="E95" s="179"/>
      <c r="F95" s="179"/>
      <c r="G95" s="240"/>
      <c r="H95" s="179"/>
      <c r="I95" s="182" t="s">
        <v>148</v>
      </c>
      <c r="J95" s="183"/>
      <c r="K95" s="188" t="s">
        <v>1</v>
      </c>
      <c r="L95" s="93" t="s">
        <v>117</v>
      </c>
      <c r="M95" s="92"/>
      <c r="N95" s="93"/>
      <c r="O95" s="92" t="s">
        <v>201</v>
      </c>
      <c r="P95" s="93" t="s">
        <v>83</v>
      </c>
      <c r="Q95" s="92" t="s">
        <v>201</v>
      </c>
      <c r="R95" s="93"/>
      <c r="S95" s="92" t="s">
        <v>201</v>
      </c>
      <c r="T95" s="173"/>
    </row>
    <row r="96" spans="2:20" ht="14.25" customHeight="1">
      <c r="B96" s="177"/>
      <c r="C96" s="234"/>
      <c r="D96" s="237"/>
      <c r="E96" s="180"/>
      <c r="F96" s="180"/>
      <c r="G96" s="240"/>
      <c r="H96" s="180"/>
      <c r="I96" s="184"/>
      <c r="J96" s="185"/>
      <c r="K96" s="189"/>
      <c r="L96" s="93" t="s">
        <v>182</v>
      </c>
      <c r="M96" s="92"/>
      <c r="N96" s="93"/>
      <c r="O96" s="92" t="s">
        <v>201</v>
      </c>
      <c r="P96" s="93" t="s">
        <v>84</v>
      </c>
      <c r="Q96" s="92" t="s">
        <v>201</v>
      </c>
      <c r="R96" s="93"/>
      <c r="S96" s="92" t="s">
        <v>201</v>
      </c>
      <c r="T96" s="174"/>
    </row>
    <row r="97" spans="2:20" ht="14.25" customHeight="1">
      <c r="B97" s="177"/>
      <c r="C97" s="234"/>
      <c r="D97" s="237"/>
      <c r="E97" s="180"/>
      <c r="F97" s="180"/>
      <c r="G97" s="240"/>
      <c r="H97" s="180"/>
      <c r="I97" s="184"/>
      <c r="J97" s="185"/>
      <c r="K97" s="189"/>
      <c r="L97" s="93" t="s">
        <v>147</v>
      </c>
      <c r="M97" s="92"/>
      <c r="N97" s="93"/>
      <c r="O97" s="92" t="s">
        <v>201</v>
      </c>
      <c r="P97" s="93"/>
      <c r="Q97" s="92" t="s">
        <v>201</v>
      </c>
      <c r="R97" s="93"/>
      <c r="S97" s="92" t="s">
        <v>201</v>
      </c>
      <c r="T97" s="174"/>
    </row>
    <row r="98" spans="2:20" ht="14.25" customHeight="1">
      <c r="B98" s="177"/>
      <c r="C98" s="234"/>
      <c r="D98" s="237"/>
      <c r="E98" s="180"/>
      <c r="F98" s="180"/>
      <c r="G98" s="240"/>
      <c r="H98" s="180"/>
      <c r="I98" s="184"/>
      <c r="J98" s="185"/>
      <c r="K98" s="189"/>
      <c r="L98" s="96" t="s">
        <v>169</v>
      </c>
      <c r="M98" s="92"/>
      <c r="N98" s="93"/>
      <c r="O98" s="92" t="s">
        <v>201</v>
      </c>
      <c r="P98" s="93"/>
      <c r="Q98" s="92" t="s">
        <v>201</v>
      </c>
      <c r="R98" s="93"/>
      <c r="S98" s="92" t="s">
        <v>201</v>
      </c>
      <c r="T98" s="174"/>
    </row>
    <row r="99" spans="2:20" ht="14.25" customHeight="1">
      <c r="B99" s="192"/>
      <c r="C99" s="234"/>
      <c r="D99" s="237"/>
      <c r="E99" s="193"/>
      <c r="F99" s="193"/>
      <c r="G99" s="240"/>
      <c r="H99" s="193"/>
      <c r="I99" s="194"/>
      <c r="J99" s="195"/>
      <c r="K99" s="196"/>
      <c r="L99" s="93"/>
      <c r="M99" s="92"/>
      <c r="N99" s="93"/>
      <c r="O99" s="92" t="s">
        <v>201</v>
      </c>
      <c r="P99" s="93"/>
      <c r="Q99" s="92" t="s">
        <v>201</v>
      </c>
      <c r="R99" s="93"/>
      <c r="S99" s="92" t="s">
        <v>201</v>
      </c>
      <c r="T99" s="191"/>
    </row>
    <row r="100" spans="2:20" ht="14.25" customHeight="1">
      <c r="B100" s="176">
        <f t="shared" si="3"/>
        <v>22</v>
      </c>
      <c r="C100" s="234"/>
      <c r="D100" s="237"/>
      <c r="E100" s="179"/>
      <c r="F100" s="179"/>
      <c r="G100" s="240"/>
      <c r="H100" s="179"/>
      <c r="I100" s="182" t="s">
        <v>150</v>
      </c>
      <c r="J100" s="183"/>
      <c r="K100" s="188" t="s">
        <v>0</v>
      </c>
      <c r="L100" s="93" t="s">
        <v>152</v>
      </c>
      <c r="M100" s="92"/>
      <c r="N100" s="93"/>
      <c r="O100" s="92" t="s">
        <v>201</v>
      </c>
      <c r="P100" s="93" t="s">
        <v>152</v>
      </c>
      <c r="Q100" s="92" t="s">
        <v>201</v>
      </c>
      <c r="R100" s="93"/>
      <c r="S100" s="92" t="s">
        <v>201</v>
      </c>
      <c r="T100" s="173"/>
    </row>
    <row r="101" spans="2:20" ht="14.25" customHeight="1">
      <c r="B101" s="177"/>
      <c r="C101" s="234"/>
      <c r="D101" s="237"/>
      <c r="E101" s="180"/>
      <c r="F101" s="180"/>
      <c r="G101" s="240"/>
      <c r="H101" s="180"/>
      <c r="I101" s="184"/>
      <c r="J101" s="185"/>
      <c r="K101" s="189"/>
      <c r="L101" s="96" t="s">
        <v>169</v>
      </c>
      <c r="M101" s="92"/>
      <c r="N101" s="93"/>
      <c r="O101" s="92" t="s">
        <v>201</v>
      </c>
      <c r="P101" s="93" t="s">
        <v>83</v>
      </c>
      <c r="Q101" s="92" t="s">
        <v>201</v>
      </c>
      <c r="R101" s="93"/>
      <c r="S101" s="92" t="s">
        <v>201</v>
      </c>
      <c r="T101" s="174"/>
    </row>
    <row r="102" spans="2:20" ht="14.25" customHeight="1">
      <c r="B102" s="177"/>
      <c r="C102" s="234"/>
      <c r="D102" s="237"/>
      <c r="E102" s="180"/>
      <c r="F102" s="180"/>
      <c r="G102" s="240"/>
      <c r="H102" s="180"/>
      <c r="I102" s="184"/>
      <c r="J102" s="185"/>
      <c r="K102" s="189"/>
      <c r="L102" s="93"/>
      <c r="M102" s="92"/>
      <c r="N102" s="93"/>
      <c r="O102" s="92" t="s">
        <v>201</v>
      </c>
      <c r="P102" s="93" t="s">
        <v>84</v>
      </c>
      <c r="Q102" s="92" t="s">
        <v>201</v>
      </c>
      <c r="R102" s="93"/>
      <c r="S102" s="92" t="s">
        <v>201</v>
      </c>
      <c r="T102" s="174"/>
    </row>
    <row r="103" spans="2:20" ht="14.25" customHeight="1" thickBot="1">
      <c r="B103" s="178"/>
      <c r="C103" s="235"/>
      <c r="D103" s="238"/>
      <c r="E103" s="181"/>
      <c r="F103" s="181"/>
      <c r="G103" s="241"/>
      <c r="H103" s="181"/>
      <c r="I103" s="186"/>
      <c r="J103" s="187"/>
      <c r="K103" s="190"/>
      <c r="L103" s="97"/>
      <c r="M103" s="98" t="s">
        <v>201</v>
      </c>
      <c r="N103" s="97"/>
      <c r="O103" s="98" t="s">
        <v>201</v>
      </c>
      <c r="P103" s="97"/>
      <c r="Q103" s="98" t="s">
        <v>201</v>
      </c>
      <c r="R103" s="97"/>
      <c r="S103" s="98" t="s">
        <v>201</v>
      </c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M7:M103 Q7:Q103 O7:O103 S7:S103" xr:uid="{D5B94AE3-428A-4EF3-B028-1992E7AF3FF9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E8F64-6F16-4284-ADD5-8B16D6C32E48}">
  <sheetPr codeName="Sheet18">
    <pageSetUpPr fitToPage="1"/>
  </sheetPr>
  <dimension ref="A1:T117"/>
  <sheetViews>
    <sheetView showGridLines="0" topLeftCell="F45" zoomScaleNormal="100" zoomScaleSheetLayoutView="30" workbookViewId="0">
      <selection activeCell="T100" sqref="B4:T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232" t="s">
        <v>193</v>
      </c>
      <c r="D7" s="236" t="s">
        <v>200</v>
      </c>
      <c r="E7" s="239">
        <v>2</v>
      </c>
      <c r="F7" s="239">
        <v>3</v>
      </c>
      <c r="G7" s="239">
        <v>3</v>
      </c>
      <c r="H7" s="239" t="s">
        <v>206</v>
      </c>
      <c r="I7" s="242" t="s">
        <v>80</v>
      </c>
      <c r="J7" s="243"/>
      <c r="K7" s="244" t="s">
        <v>81</v>
      </c>
      <c r="L7" s="42" t="s">
        <v>82</v>
      </c>
      <c r="M7" s="80" t="s">
        <v>201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1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171</v>
      </c>
      <c r="M8" s="81" t="s">
        <v>201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46"/>
      <c r="M12" s="81" t="s">
        <v>201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f>1+B7</f>
        <v>2</v>
      </c>
      <c r="C13" s="233"/>
      <c r="D13" s="213"/>
      <c r="E13" s="203">
        <v>3</v>
      </c>
      <c r="F13" s="203">
        <v>2</v>
      </c>
      <c r="G13" s="204"/>
      <c r="H13" s="203" t="s">
        <v>206</v>
      </c>
      <c r="I13" s="217" t="s">
        <v>87</v>
      </c>
      <c r="J13" s="218"/>
      <c r="K13" s="212" t="s">
        <v>185</v>
      </c>
      <c r="L13" s="1" t="s">
        <v>11</v>
      </c>
      <c r="M13" s="82" t="s">
        <v>201</v>
      </c>
      <c r="N13" s="49"/>
      <c r="O13" s="82" t="s">
        <v>201</v>
      </c>
      <c r="P13" s="44" t="s">
        <v>90</v>
      </c>
      <c r="Q13" s="82" t="s">
        <v>201</v>
      </c>
      <c r="R13" s="49"/>
      <c r="S13" s="82" t="s">
        <v>201</v>
      </c>
      <c r="T13" s="197">
        <v>2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 t="s">
        <v>9</v>
      </c>
      <c r="N14" s="45"/>
      <c r="O14" s="82" t="s">
        <v>201</v>
      </c>
      <c r="P14" s="44" t="s">
        <v>92</v>
      </c>
      <c r="Q14" s="82" t="s">
        <v>201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44"/>
      <c r="M15" s="82" t="s">
        <v>201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f>1+B13</f>
        <v>3</v>
      </c>
      <c r="C16" s="233"/>
      <c r="D16" s="213"/>
      <c r="E16" s="203">
        <v>3</v>
      </c>
      <c r="F16" s="203">
        <v>2</v>
      </c>
      <c r="G16" s="204"/>
      <c r="H16" s="203" t="s">
        <v>206</v>
      </c>
      <c r="I16" s="217" t="s">
        <v>93</v>
      </c>
      <c r="J16" s="218"/>
      <c r="K16" s="216" t="s">
        <v>94</v>
      </c>
      <c r="L16" s="1" t="s">
        <v>14</v>
      </c>
      <c r="M16" s="82" t="s">
        <v>9</v>
      </c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44"/>
      <c r="M17" s="82" t="s">
        <v>201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f>1+B16</f>
        <v>4</v>
      </c>
      <c r="C18" s="233"/>
      <c r="D18" s="213"/>
      <c r="E18" s="203">
        <v>2</v>
      </c>
      <c r="F18" s="203">
        <v>3</v>
      </c>
      <c r="G18" s="204"/>
      <c r="H18" s="203" t="s">
        <v>206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1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/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44"/>
      <c r="M20" s="82" t="s">
        <v>201</v>
      </c>
      <c r="N20" s="44"/>
      <c r="O20" s="82"/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f>1+B18</f>
        <v>5</v>
      </c>
      <c r="C21" s="233"/>
      <c r="D21" s="213"/>
      <c r="E21" s="203">
        <v>2</v>
      </c>
      <c r="F21" s="203">
        <v>3</v>
      </c>
      <c r="G21" s="204"/>
      <c r="H21" s="203" t="s">
        <v>206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1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44"/>
      <c r="M22" s="82" t="s">
        <v>201</v>
      </c>
      <c r="N22" s="44"/>
      <c r="O22" s="82"/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/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/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f>1+B21</f>
        <v>6</v>
      </c>
      <c r="C25" s="233"/>
      <c r="D25" s="213"/>
      <c r="E25" s="203">
        <v>2</v>
      </c>
      <c r="F25" s="203">
        <v>3</v>
      </c>
      <c r="G25" s="204"/>
      <c r="H25" s="203" t="s">
        <v>206</v>
      </c>
      <c r="I25" s="217" t="s">
        <v>101</v>
      </c>
      <c r="J25" s="218"/>
      <c r="K25" s="216" t="s">
        <v>102</v>
      </c>
      <c r="L25" s="50" t="s">
        <v>103</v>
      </c>
      <c r="M25" s="82" t="s">
        <v>201</v>
      </c>
      <c r="N25" s="50" t="s">
        <v>103</v>
      </c>
      <c r="O25" s="82"/>
      <c r="P25" s="44"/>
      <c r="Q25" s="82" t="s">
        <v>201</v>
      </c>
      <c r="R25" s="53"/>
      <c r="S25" s="82" t="s">
        <v>201</v>
      </c>
      <c r="T25" s="197">
        <v>1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f>1+B25</f>
        <v>7</v>
      </c>
      <c r="C30" s="233"/>
      <c r="D30" s="213"/>
      <c r="E30" s="203">
        <v>1</v>
      </c>
      <c r="F30" s="203">
        <v>3</v>
      </c>
      <c r="G30" s="204"/>
      <c r="H30" s="203" t="s">
        <v>207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/>
      <c r="P30" s="44" t="s">
        <v>106</v>
      </c>
      <c r="Q30" s="82" t="s">
        <v>201</v>
      </c>
      <c r="R30" s="53"/>
      <c r="S30" s="82" t="s">
        <v>201</v>
      </c>
      <c r="T30" s="197">
        <v>1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/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/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/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f>1+B30</f>
        <v>8</v>
      </c>
      <c r="C36" s="233"/>
      <c r="D36" s="213"/>
      <c r="E36" s="203">
        <v>3</v>
      </c>
      <c r="F36" s="203">
        <v>3</v>
      </c>
      <c r="G36" s="204"/>
      <c r="H36" s="203" t="s">
        <v>206</v>
      </c>
      <c r="I36" s="217" t="s">
        <v>115</v>
      </c>
      <c r="J36" s="218"/>
      <c r="K36" s="216" t="s">
        <v>116</v>
      </c>
      <c r="L36" s="50" t="s">
        <v>103</v>
      </c>
      <c r="M36" s="83" t="s">
        <v>201</v>
      </c>
      <c r="N36" s="50" t="s">
        <v>103</v>
      </c>
      <c r="O36" s="83" t="s">
        <v>201</v>
      </c>
      <c r="P36" s="44" t="s">
        <v>83</v>
      </c>
      <c r="Q36" s="83" t="s">
        <v>201</v>
      </c>
      <c r="R36" s="53"/>
      <c r="S36" s="83" t="s">
        <v>201</v>
      </c>
      <c r="T36" s="197">
        <v>1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f>1+B36</f>
        <v>9</v>
      </c>
      <c r="C41" s="233"/>
      <c r="D41" s="213"/>
      <c r="E41" s="203">
        <v>3</v>
      </c>
      <c r="F41" s="203">
        <v>3</v>
      </c>
      <c r="G41" s="204"/>
      <c r="H41" s="203" t="s">
        <v>206</v>
      </c>
      <c r="I41" s="217" t="s">
        <v>119</v>
      </c>
      <c r="J41" s="218"/>
      <c r="K41" s="216" t="s">
        <v>120</v>
      </c>
      <c r="L41" s="50" t="s">
        <v>103</v>
      </c>
      <c r="M41" s="83" t="s">
        <v>201</v>
      </c>
      <c r="N41" s="50" t="s">
        <v>103</v>
      </c>
      <c r="O41" s="83"/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1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 t="s">
        <v>201</v>
      </c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 t="s">
        <v>201</v>
      </c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 t="s">
        <v>201</v>
      </c>
      <c r="N44" s="55"/>
      <c r="O44" s="82"/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f>1+B41</f>
        <v>10</v>
      </c>
      <c r="C45" s="233"/>
      <c r="D45" s="213"/>
      <c r="E45" s="203">
        <v>3</v>
      </c>
      <c r="F45" s="203">
        <v>3</v>
      </c>
      <c r="G45" s="204"/>
      <c r="H45" s="203" t="s">
        <v>206</v>
      </c>
      <c r="I45" s="217" t="s">
        <v>122</v>
      </c>
      <c r="J45" s="218"/>
      <c r="K45" s="216" t="s">
        <v>123</v>
      </c>
      <c r="L45" s="50" t="s">
        <v>103</v>
      </c>
      <c r="M45" s="83" t="s">
        <v>201</v>
      </c>
      <c r="N45" s="44"/>
      <c r="O45" s="83"/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1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/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f>1+B45</f>
        <v>11</v>
      </c>
      <c r="C49" s="233"/>
      <c r="D49" s="213"/>
      <c r="E49" s="203">
        <v>3</v>
      </c>
      <c r="F49" s="203">
        <v>3</v>
      </c>
      <c r="G49" s="204"/>
      <c r="H49" s="203" t="s">
        <v>206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 t="s">
        <v>201</v>
      </c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4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 t="s">
        <v>201</v>
      </c>
      <c r="T52" s="198"/>
    </row>
    <row r="53" spans="1:20" ht="14.25" customHeight="1">
      <c r="A53" s="34" t="s">
        <v>110</v>
      </c>
      <c r="B53" s="200">
        <f>1+B49</f>
        <v>12</v>
      </c>
      <c r="C53" s="234"/>
      <c r="D53" s="237"/>
      <c r="E53" s="203">
        <v>3</v>
      </c>
      <c r="F53" s="203">
        <v>3</v>
      </c>
      <c r="G53" s="240"/>
      <c r="H53" s="203" t="s">
        <v>206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 t="s">
        <v>9</v>
      </c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 t="s">
        <v>9</v>
      </c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 t="s">
        <v>201</v>
      </c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 t="s">
        <v>201</v>
      </c>
      <c r="T57" s="199"/>
    </row>
    <row r="58" spans="1:20" ht="14.25" customHeight="1">
      <c r="B58" s="201">
        <f>1+B53</f>
        <v>13</v>
      </c>
      <c r="C58" s="234"/>
      <c r="D58" s="237"/>
      <c r="E58" s="223">
        <v>3</v>
      </c>
      <c r="F58" s="223">
        <v>3</v>
      </c>
      <c r="G58" s="240"/>
      <c r="H58" s="223" t="s">
        <v>206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 t="s">
        <v>9</v>
      </c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3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/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3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 t="s">
        <v>201</v>
      </c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3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 t="s">
        <v>201</v>
      </c>
      <c r="T61" s="229"/>
    </row>
    <row r="62" spans="1:20" ht="14.25" customHeight="1">
      <c r="B62" s="200">
        <v>14</v>
      </c>
      <c r="C62" s="234"/>
      <c r="D62" s="237"/>
      <c r="E62" s="203">
        <v>3</v>
      </c>
      <c r="F62" s="203">
        <v>3</v>
      </c>
      <c r="G62" s="240"/>
      <c r="H62" s="203" t="s">
        <v>206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 t="s">
        <v>9</v>
      </c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 t="s">
        <v>9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 t="s">
        <v>201</v>
      </c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 t="s">
        <v>201</v>
      </c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 t="s">
        <v>201</v>
      </c>
      <c r="N66" s="44"/>
      <c r="O66" s="82" t="s">
        <v>201</v>
      </c>
      <c r="P66" s="44"/>
      <c r="Q66" s="82" t="s">
        <v>201</v>
      </c>
      <c r="R66" s="44"/>
      <c r="S66" s="82" t="s">
        <v>201</v>
      </c>
      <c r="T66" s="199"/>
    </row>
    <row r="67" spans="2:20" ht="14.25" customHeight="1">
      <c r="B67" s="200">
        <f>1+B62</f>
        <v>15</v>
      </c>
      <c r="C67" s="234"/>
      <c r="D67" s="237"/>
      <c r="E67" s="203">
        <v>3</v>
      </c>
      <c r="F67" s="203">
        <v>2</v>
      </c>
      <c r="G67" s="240"/>
      <c r="H67" s="203" t="s">
        <v>206</v>
      </c>
      <c r="I67" s="215" t="s">
        <v>131</v>
      </c>
      <c r="J67" s="207"/>
      <c r="K67" s="216" t="s">
        <v>132</v>
      </c>
      <c r="L67" s="44" t="s">
        <v>91</v>
      </c>
      <c r="M67" s="83" t="s">
        <v>9</v>
      </c>
      <c r="N67" s="44" t="s">
        <v>91</v>
      </c>
      <c r="O67" s="83" t="s">
        <v>9</v>
      </c>
      <c r="P67" s="44" t="s">
        <v>91</v>
      </c>
      <c r="Q67" s="83" t="s">
        <v>9</v>
      </c>
      <c r="R67" s="44"/>
      <c r="S67" s="83" t="s">
        <v>201</v>
      </c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 t="s">
        <v>201</v>
      </c>
      <c r="T68" s="199"/>
    </row>
    <row r="69" spans="2:20" ht="14.25" customHeight="1">
      <c r="B69" s="200">
        <f>1+B67</f>
        <v>16</v>
      </c>
      <c r="C69" s="234"/>
      <c r="D69" s="237"/>
      <c r="E69" s="203">
        <v>3</v>
      </c>
      <c r="F69" s="203">
        <v>2</v>
      </c>
      <c r="G69" s="240"/>
      <c r="H69" s="203" t="s">
        <v>206</v>
      </c>
      <c r="I69" s="215" t="s">
        <v>133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 t="s">
        <v>201</v>
      </c>
      <c r="T69" s="197">
        <v>2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 t="s">
        <v>201</v>
      </c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 t="s">
        <v>9</v>
      </c>
      <c r="N71" s="44" t="s">
        <v>137</v>
      </c>
      <c r="O71" s="83" t="s">
        <v>9</v>
      </c>
      <c r="P71" s="44"/>
      <c r="Q71" s="83" t="s">
        <v>201</v>
      </c>
      <c r="R71" s="44"/>
      <c r="S71" s="83" t="s">
        <v>201</v>
      </c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 t="s">
        <v>201</v>
      </c>
      <c r="T72" s="199"/>
    </row>
    <row r="73" spans="2:20" ht="14.25" customHeight="1">
      <c r="B73" s="176">
        <f>1+B69</f>
        <v>17</v>
      </c>
      <c r="C73" s="234"/>
      <c r="D73" s="237"/>
      <c r="E73" s="179"/>
      <c r="F73" s="179"/>
      <c r="G73" s="240"/>
      <c r="H73" s="179"/>
      <c r="I73" s="182" t="s">
        <v>138</v>
      </c>
      <c r="J73" s="183"/>
      <c r="K73" s="188" t="s">
        <v>5</v>
      </c>
      <c r="L73" s="2" t="s">
        <v>11</v>
      </c>
      <c r="M73" s="92" t="s">
        <v>201</v>
      </c>
      <c r="N73" s="93"/>
      <c r="O73" s="92" t="s">
        <v>201</v>
      </c>
      <c r="P73" s="93" t="s">
        <v>106</v>
      </c>
      <c r="Q73" s="92" t="s">
        <v>201</v>
      </c>
      <c r="R73" s="93" t="s">
        <v>128</v>
      </c>
      <c r="S73" s="92" t="s">
        <v>9</v>
      </c>
      <c r="T73" s="173"/>
    </row>
    <row r="74" spans="2:20" ht="14.25" customHeight="1">
      <c r="B74" s="177"/>
      <c r="C74" s="234"/>
      <c r="D74" s="237"/>
      <c r="E74" s="180"/>
      <c r="F74" s="180"/>
      <c r="G74" s="240"/>
      <c r="H74" s="180"/>
      <c r="I74" s="184"/>
      <c r="J74" s="185"/>
      <c r="K74" s="189"/>
      <c r="L74" s="93" t="s">
        <v>91</v>
      </c>
      <c r="M74" s="92" t="s">
        <v>9</v>
      </c>
      <c r="N74" s="94"/>
      <c r="O74" s="92" t="s">
        <v>201</v>
      </c>
      <c r="P74" s="93" t="s">
        <v>108</v>
      </c>
      <c r="Q74" s="92" t="s">
        <v>201</v>
      </c>
      <c r="R74" s="93"/>
      <c r="S74" s="92" t="s">
        <v>201</v>
      </c>
      <c r="T74" s="174"/>
    </row>
    <row r="75" spans="2:20" ht="14.25" customHeight="1">
      <c r="B75" s="177"/>
      <c r="C75" s="234"/>
      <c r="D75" s="237"/>
      <c r="E75" s="180"/>
      <c r="F75" s="180"/>
      <c r="G75" s="240"/>
      <c r="H75" s="180"/>
      <c r="I75" s="184"/>
      <c r="J75" s="185"/>
      <c r="K75" s="189"/>
      <c r="L75" s="93"/>
      <c r="M75" s="92" t="s">
        <v>201</v>
      </c>
      <c r="N75" s="93"/>
      <c r="O75" s="92" t="s">
        <v>201</v>
      </c>
      <c r="P75" s="93" t="s">
        <v>83</v>
      </c>
      <c r="Q75" s="92" t="s">
        <v>201</v>
      </c>
      <c r="R75" s="93"/>
      <c r="S75" s="92" t="s">
        <v>201</v>
      </c>
      <c r="T75" s="174"/>
    </row>
    <row r="76" spans="2:20" ht="14.25" customHeight="1">
      <c r="B76" s="177"/>
      <c r="C76" s="234"/>
      <c r="D76" s="237"/>
      <c r="E76" s="180"/>
      <c r="F76" s="180"/>
      <c r="G76" s="240"/>
      <c r="H76" s="180"/>
      <c r="I76" s="184"/>
      <c r="J76" s="185"/>
      <c r="K76" s="189"/>
      <c r="L76" s="93"/>
      <c r="M76" s="92" t="s">
        <v>201</v>
      </c>
      <c r="N76" s="93"/>
      <c r="O76" s="92" t="s">
        <v>201</v>
      </c>
      <c r="P76" s="93" t="s">
        <v>84</v>
      </c>
      <c r="Q76" s="92" t="s">
        <v>201</v>
      </c>
      <c r="R76" s="93"/>
      <c r="S76" s="92" t="s">
        <v>201</v>
      </c>
      <c r="T76" s="174"/>
    </row>
    <row r="77" spans="2:20" ht="14.25" customHeight="1">
      <c r="B77" s="177"/>
      <c r="C77" s="234"/>
      <c r="D77" s="237"/>
      <c r="E77" s="180"/>
      <c r="F77" s="180"/>
      <c r="G77" s="240"/>
      <c r="H77" s="180"/>
      <c r="I77" s="184"/>
      <c r="J77" s="185"/>
      <c r="K77" s="189"/>
      <c r="L77" s="93"/>
      <c r="M77" s="92" t="s">
        <v>201</v>
      </c>
      <c r="N77" s="93"/>
      <c r="O77" s="92" t="s">
        <v>201</v>
      </c>
      <c r="P77" s="93" t="s">
        <v>90</v>
      </c>
      <c r="Q77" s="92" t="s">
        <v>201</v>
      </c>
      <c r="R77" s="93"/>
      <c r="S77" s="92" t="s">
        <v>201</v>
      </c>
      <c r="T77" s="174"/>
    </row>
    <row r="78" spans="2:20" ht="14.25" customHeight="1">
      <c r="B78" s="177"/>
      <c r="C78" s="234"/>
      <c r="D78" s="237"/>
      <c r="E78" s="180"/>
      <c r="F78" s="180"/>
      <c r="G78" s="240"/>
      <c r="H78" s="180"/>
      <c r="I78" s="184"/>
      <c r="J78" s="185"/>
      <c r="K78" s="189"/>
      <c r="L78" s="93"/>
      <c r="M78" s="92" t="s">
        <v>201</v>
      </c>
      <c r="N78" s="93"/>
      <c r="O78" s="92" t="s">
        <v>201</v>
      </c>
      <c r="P78" s="95" t="s">
        <v>173</v>
      </c>
      <c r="Q78" s="92" t="s">
        <v>201</v>
      </c>
      <c r="R78" s="93"/>
      <c r="S78" s="92" t="s">
        <v>201</v>
      </c>
      <c r="T78" s="174"/>
    </row>
    <row r="79" spans="2:20" ht="14.25" customHeight="1">
      <c r="B79" s="192"/>
      <c r="C79" s="234"/>
      <c r="D79" s="237"/>
      <c r="E79" s="193"/>
      <c r="F79" s="193"/>
      <c r="G79" s="240"/>
      <c r="H79" s="193"/>
      <c r="I79" s="194"/>
      <c r="J79" s="195"/>
      <c r="K79" s="196"/>
      <c r="L79" s="93"/>
      <c r="M79" s="92"/>
      <c r="N79" s="93"/>
      <c r="O79" s="92" t="s">
        <v>201</v>
      </c>
      <c r="P79" s="93"/>
      <c r="Q79" s="92" t="s">
        <v>201</v>
      </c>
      <c r="R79" s="93"/>
      <c r="S79" s="92" t="s">
        <v>201</v>
      </c>
      <c r="T79" s="191"/>
    </row>
    <row r="80" spans="2:20" ht="14.25" customHeight="1">
      <c r="B80" s="176">
        <f t="shared" ref="B80" si="0">1+B73</f>
        <v>18</v>
      </c>
      <c r="C80" s="234"/>
      <c r="D80" s="237"/>
      <c r="E80" s="179"/>
      <c r="F80" s="179"/>
      <c r="G80" s="240"/>
      <c r="H80" s="179"/>
      <c r="I80" s="182" t="s">
        <v>139</v>
      </c>
      <c r="J80" s="183"/>
      <c r="K80" s="188" t="s">
        <v>4</v>
      </c>
      <c r="L80" s="93" t="s">
        <v>82</v>
      </c>
      <c r="M80" s="92"/>
      <c r="N80" s="93"/>
      <c r="O80" s="92" t="s">
        <v>201</v>
      </c>
      <c r="P80" s="93" t="s">
        <v>106</v>
      </c>
      <c r="Q80" s="92" t="s">
        <v>201</v>
      </c>
      <c r="R80" s="93" t="s">
        <v>128</v>
      </c>
      <c r="S80" s="92" t="s">
        <v>9</v>
      </c>
      <c r="T80" s="173"/>
    </row>
    <row r="81" spans="2:20" ht="14.25" customHeight="1">
      <c r="B81" s="177"/>
      <c r="C81" s="234"/>
      <c r="D81" s="237"/>
      <c r="E81" s="180"/>
      <c r="F81" s="180"/>
      <c r="G81" s="240"/>
      <c r="H81" s="180"/>
      <c r="I81" s="184"/>
      <c r="J81" s="185"/>
      <c r="K81" s="189"/>
      <c r="L81" s="93" t="s">
        <v>178</v>
      </c>
      <c r="M81" s="92"/>
      <c r="N81" s="94"/>
      <c r="O81" s="92" t="s">
        <v>201</v>
      </c>
      <c r="P81" s="93" t="s">
        <v>108</v>
      </c>
      <c r="Q81" s="92" t="s">
        <v>201</v>
      </c>
      <c r="R81" s="93"/>
      <c r="S81" s="92" t="s">
        <v>201</v>
      </c>
      <c r="T81" s="174"/>
    </row>
    <row r="82" spans="2:20" ht="14.25" customHeight="1">
      <c r="B82" s="177"/>
      <c r="C82" s="234"/>
      <c r="D82" s="237"/>
      <c r="E82" s="180"/>
      <c r="F82" s="180"/>
      <c r="G82" s="240"/>
      <c r="H82" s="180"/>
      <c r="I82" s="184"/>
      <c r="J82" s="185"/>
      <c r="K82" s="189"/>
      <c r="L82" s="93" t="s">
        <v>141</v>
      </c>
      <c r="M82" s="92"/>
      <c r="N82" s="93"/>
      <c r="O82" s="92" t="s">
        <v>201</v>
      </c>
      <c r="P82" s="93" t="s">
        <v>83</v>
      </c>
      <c r="Q82" s="92" t="s">
        <v>201</v>
      </c>
      <c r="R82" s="93"/>
      <c r="S82" s="92" t="s">
        <v>201</v>
      </c>
      <c r="T82" s="174"/>
    </row>
    <row r="83" spans="2:20" ht="14.25" customHeight="1">
      <c r="B83" s="177"/>
      <c r="C83" s="234"/>
      <c r="D83" s="237"/>
      <c r="E83" s="180"/>
      <c r="F83" s="180"/>
      <c r="G83" s="240"/>
      <c r="H83" s="180"/>
      <c r="I83" s="184"/>
      <c r="J83" s="185"/>
      <c r="K83" s="189"/>
      <c r="L83" s="93"/>
      <c r="M83" s="92"/>
      <c r="N83" s="93"/>
      <c r="O83" s="92" t="s">
        <v>201</v>
      </c>
      <c r="P83" s="93" t="s">
        <v>84</v>
      </c>
      <c r="Q83" s="92" t="s">
        <v>201</v>
      </c>
      <c r="R83" s="93"/>
      <c r="S83" s="92" t="s">
        <v>201</v>
      </c>
      <c r="T83" s="174"/>
    </row>
    <row r="84" spans="2:20" ht="14.25" customHeight="1">
      <c r="B84" s="192"/>
      <c r="C84" s="234"/>
      <c r="D84" s="237"/>
      <c r="E84" s="193"/>
      <c r="F84" s="193"/>
      <c r="G84" s="240"/>
      <c r="H84" s="193"/>
      <c r="I84" s="194"/>
      <c r="J84" s="195"/>
      <c r="K84" s="196"/>
      <c r="L84" s="93"/>
      <c r="M84" s="92"/>
      <c r="N84" s="93"/>
      <c r="O84" s="92" t="s">
        <v>201</v>
      </c>
      <c r="P84" s="93"/>
      <c r="Q84" s="92" t="s">
        <v>201</v>
      </c>
      <c r="R84" s="93"/>
      <c r="S84" s="92" t="s">
        <v>201</v>
      </c>
      <c r="T84" s="191"/>
    </row>
    <row r="85" spans="2:20" ht="14.25" customHeight="1">
      <c r="B85" s="176">
        <f t="shared" ref="B85" si="1">1+B80</f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 t="s">
        <v>9</v>
      </c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3"/>
      <c r="O86" s="92" t="s">
        <v>201</v>
      </c>
      <c r="P86" s="93" t="s">
        <v>108</v>
      </c>
      <c r="Q86" s="92" t="s">
        <v>201</v>
      </c>
      <c r="R86" s="93"/>
      <c r="S86" s="92" t="s">
        <v>201</v>
      </c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176">
        <f t="shared" ref="B90" si="2">1+B85</f>
        <v>20</v>
      </c>
      <c r="C90" s="234"/>
      <c r="D90" s="237"/>
      <c r="E90" s="179"/>
      <c r="F90" s="179"/>
      <c r="G90" s="240"/>
      <c r="H90" s="179"/>
      <c r="I90" s="182" t="s">
        <v>145</v>
      </c>
      <c r="J90" s="183"/>
      <c r="K90" s="188" t="s">
        <v>2</v>
      </c>
      <c r="L90" s="93" t="s">
        <v>117</v>
      </c>
      <c r="M90" s="92"/>
      <c r="N90" s="93"/>
      <c r="O90" s="92" t="s">
        <v>201</v>
      </c>
      <c r="P90" s="93"/>
      <c r="Q90" s="92" t="s">
        <v>201</v>
      </c>
      <c r="R90" s="93"/>
      <c r="S90" s="92" t="s">
        <v>201</v>
      </c>
      <c r="T90" s="173"/>
    </row>
    <row r="91" spans="2:20" ht="14.25" customHeight="1">
      <c r="B91" s="177"/>
      <c r="C91" s="234"/>
      <c r="D91" s="237"/>
      <c r="E91" s="180"/>
      <c r="F91" s="180"/>
      <c r="G91" s="240"/>
      <c r="H91" s="180"/>
      <c r="I91" s="184"/>
      <c r="J91" s="185"/>
      <c r="K91" s="189"/>
      <c r="L91" s="93" t="s">
        <v>182</v>
      </c>
      <c r="M91" s="92"/>
      <c r="N91" s="94"/>
      <c r="O91" s="92" t="s">
        <v>201</v>
      </c>
      <c r="P91" s="93"/>
      <c r="Q91" s="92" t="s">
        <v>201</v>
      </c>
      <c r="R91" s="93"/>
      <c r="S91" s="92" t="s">
        <v>201</v>
      </c>
      <c r="T91" s="174"/>
    </row>
    <row r="92" spans="2:20" ht="14.25" customHeight="1">
      <c r="B92" s="177"/>
      <c r="C92" s="234"/>
      <c r="D92" s="237"/>
      <c r="E92" s="180"/>
      <c r="F92" s="180"/>
      <c r="G92" s="240"/>
      <c r="H92" s="180"/>
      <c r="I92" s="184"/>
      <c r="J92" s="185"/>
      <c r="K92" s="189"/>
      <c r="L92" s="93" t="s">
        <v>147</v>
      </c>
      <c r="M92" s="92"/>
      <c r="N92" s="93"/>
      <c r="O92" s="92" t="s">
        <v>201</v>
      </c>
      <c r="P92" s="93"/>
      <c r="Q92" s="92" t="s">
        <v>201</v>
      </c>
      <c r="R92" s="93"/>
      <c r="S92" s="92" t="s">
        <v>201</v>
      </c>
      <c r="T92" s="174"/>
    </row>
    <row r="93" spans="2:20" ht="14.25" customHeight="1">
      <c r="B93" s="177"/>
      <c r="C93" s="234"/>
      <c r="D93" s="237"/>
      <c r="E93" s="180"/>
      <c r="F93" s="180"/>
      <c r="G93" s="240"/>
      <c r="H93" s="180"/>
      <c r="I93" s="184"/>
      <c r="J93" s="185"/>
      <c r="K93" s="189"/>
      <c r="L93" s="96" t="s">
        <v>169</v>
      </c>
      <c r="M93" s="92"/>
      <c r="N93" s="93"/>
      <c r="O93" s="92" t="s">
        <v>201</v>
      </c>
      <c r="P93" s="93"/>
      <c r="Q93" s="92" t="s">
        <v>201</v>
      </c>
      <c r="R93" s="93"/>
      <c r="S93" s="92" t="s">
        <v>201</v>
      </c>
      <c r="T93" s="174"/>
    </row>
    <row r="94" spans="2:20" ht="14.25" customHeight="1">
      <c r="B94" s="192"/>
      <c r="C94" s="234"/>
      <c r="D94" s="237"/>
      <c r="E94" s="193"/>
      <c r="F94" s="193"/>
      <c r="G94" s="240"/>
      <c r="H94" s="193"/>
      <c r="I94" s="194"/>
      <c r="J94" s="195"/>
      <c r="K94" s="196"/>
      <c r="L94" s="93"/>
      <c r="M94" s="92"/>
      <c r="N94" s="93"/>
      <c r="O94" s="92" t="s">
        <v>201</v>
      </c>
      <c r="P94" s="93"/>
      <c r="Q94" s="92" t="s">
        <v>201</v>
      </c>
      <c r="R94" s="93"/>
      <c r="S94" s="92" t="s">
        <v>201</v>
      </c>
      <c r="T94" s="191"/>
    </row>
    <row r="95" spans="2:20" ht="14.25" customHeight="1">
      <c r="B95" s="176">
        <f t="shared" ref="B95:B100" si="3">1+B90</f>
        <v>21</v>
      </c>
      <c r="C95" s="234"/>
      <c r="D95" s="237"/>
      <c r="E95" s="179"/>
      <c r="F95" s="179"/>
      <c r="G95" s="240"/>
      <c r="H95" s="179"/>
      <c r="I95" s="182" t="s">
        <v>148</v>
      </c>
      <c r="J95" s="183"/>
      <c r="K95" s="188" t="s">
        <v>1</v>
      </c>
      <c r="L95" s="93" t="s">
        <v>117</v>
      </c>
      <c r="M95" s="92"/>
      <c r="N95" s="93"/>
      <c r="O95" s="92" t="s">
        <v>201</v>
      </c>
      <c r="P95" s="93" t="s">
        <v>83</v>
      </c>
      <c r="Q95" s="92" t="s">
        <v>201</v>
      </c>
      <c r="R95" s="93"/>
      <c r="S95" s="92" t="s">
        <v>201</v>
      </c>
      <c r="T95" s="173"/>
    </row>
    <row r="96" spans="2:20" ht="14.25" customHeight="1">
      <c r="B96" s="177"/>
      <c r="C96" s="234"/>
      <c r="D96" s="237"/>
      <c r="E96" s="180"/>
      <c r="F96" s="180"/>
      <c r="G96" s="240"/>
      <c r="H96" s="180"/>
      <c r="I96" s="184"/>
      <c r="J96" s="185"/>
      <c r="K96" s="189"/>
      <c r="L96" s="93" t="s">
        <v>182</v>
      </c>
      <c r="M96" s="92"/>
      <c r="N96" s="93"/>
      <c r="O96" s="92" t="s">
        <v>201</v>
      </c>
      <c r="P96" s="93" t="s">
        <v>84</v>
      </c>
      <c r="Q96" s="92" t="s">
        <v>201</v>
      </c>
      <c r="R96" s="93"/>
      <c r="S96" s="92" t="s">
        <v>201</v>
      </c>
      <c r="T96" s="174"/>
    </row>
    <row r="97" spans="2:20" ht="14.25" customHeight="1">
      <c r="B97" s="177"/>
      <c r="C97" s="234"/>
      <c r="D97" s="237"/>
      <c r="E97" s="180"/>
      <c r="F97" s="180"/>
      <c r="G97" s="240"/>
      <c r="H97" s="180"/>
      <c r="I97" s="184"/>
      <c r="J97" s="185"/>
      <c r="K97" s="189"/>
      <c r="L97" s="93" t="s">
        <v>147</v>
      </c>
      <c r="M97" s="92"/>
      <c r="N97" s="93"/>
      <c r="O97" s="92" t="s">
        <v>201</v>
      </c>
      <c r="P97" s="93"/>
      <c r="Q97" s="92" t="s">
        <v>201</v>
      </c>
      <c r="R97" s="93"/>
      <c r="S97" s="92" t="s">
        <v>201</v>
      </c>
      <c r="T97" s="174"/>
    </row>
    <row r="98" spans="2:20" ht="14.25" customHeight="1">
      <c r="B98" s="177"/>
      <c r="C98" s="234"/>
      <c r="D98" s="237"/>
      <c r="E98" s="180"/>
      <c r="F98" s="180"/>
      <c r="G98" s="240"/>
      <c r="H98" s="180"/>
      <c r="I98" s="184"/>
      <c r="J98" s="185"/>
      <c r="K98" s="189"/>
      <c r="L98" s="96" t="s">
        <v>169</v>
      </c>
      <c r="M98" s="92"/>
      <c r="N98" s="93"/>
      <c r="O98" s="92" t="s">
        <v>201</v>
      </c>
      <c r="P98" s="93"/>
      <c r="Q98" s="92" t="s">
        <v>201</v>
      </c>
      <c r="R98" s="93"/>
      <c r="S98" s="92" t="s">
        <v>201</v>
      </c>
      <c r="T98" s="174"/>
    </row>
    <row r="99" spans="2:20" ht="14.25" customHeight="1">
      <c r="B99" s="192"/>
      <c r="C99" s="234"/>
      <c r="D99" s="237"/>
      <c r="E99" s="193"/>
      <c r="F99" s="193"/>
      <c r="G99" s="240"/>
      <c r="H99" s="193"/>
      <c r="I99" s="194"/>
      <c r="J99" s="195"/>
      <c r="K99" s="196"/>
      <c r="L99" s="93"/>
      <c r="M99" s="92"/>
      <c r="N99" s="93"/>
      <c r="O99" s="92" t="s">
        <v>201</v>
      </c>
      <c r="P99" s="93"/>
      <c r="Q99" s="92" t="s">
        <v>201</v>
      </c>
      <c r="R99" s="93"/>
      <c r="S99" s="92" t="s">
        <v>201</v>
      </c>
      <c r="T99" s="191"/>
    </row>
    <row r="100" spans="2:20" ht="14.25" customHeight="1">
      <c r="B100" s="176">
        <f t="shared" si="3"/>
        <v>22</v>
      </c>
      <c r="C100" s="234"/>
      <c r="D100" s="237"/>
      <c r="E100" s="179"/>
      <c r="F100" s="179"/>
      <c r="G100" s="240"/>
      <c r="H100" s="179"/>
      <c r="I100" s="182" t="s">
        <v>150</v>
      </c>
      <c r="J100" s="183"/>
      <c r="K100" s="188" t="s">
        <v>0</v>
      </c>
      <c r="L100" s="93" t="s">
        <v>152</v>
      </c>
      <c r="M100" s="92"/>
      <c r="N100" s="93"/>
      <c r="O100" s="92" t="s">
        <v>201</v>
      </c>
      <c r="P100" s="93" t="s">
        <v>152</v>
      </c>
      <c r="Q100" s="92" t="s">
        <v>201</v>
      </c>
      <c r="R100" s="93"/>
      <c r="S100" s="92" t="s">
        <v>201</v>
      </c>
      <c r="T100" s="173"/>
    </row>
    <row r="101" spans="2:20" ht="14.25" customHeight="1">
      <c r="B101" s="177"/>
      <c r="C101" s="234"/>
      <c r="D101" s="237"/>
      <c r="E101" s="180"/>
      <c r="F101" s="180"/>
      <c r="G101" s="240"/>
      <c r="H101" s="180"/>
      <c r="I101" s="184"/>
      <c r="J101" s="185"/>
      <c r="K101" s="189"/>
      <c r="L101" s="96" t="s">
        <v>169</v>
      </c>
      <c r="M101" s="92"/>
      <c r="N101" s="93"/>
      <c r="O101" s="92" t="s">
        <v>201</v>
      </c>
      <c r="P101" s="93" t="s">
        <v>83</v>
      </c>
      <c r="Q101" s="92" t="s">
        <v>201</v>
      </c>
      <c r="R101" s="93"/>
      <c r="S101" s="92" t="s">
        <v>201</v>
      </c>
      <c r="T101" s="174"/>
    </row>
    <row r="102" spans="2:20" ht="14.25" customHeight="1">
      <c r="B102" s="177"/>
      <c r="C102" s="234"/>
      <c r="D102" s="237"/>
      <c r="E102" s="180"/>
      <c r="F102" s="180"/>
      <c r="G102" s="240"/>
      <c r="H102" s="180"/>
      <c r="I102" s="184"/>
      <c r="J102" s="185"/>
      <c r="K102" s="189"/>
      <c r="L102" s="93"/>
      <c r="M102" s="92"/>
      <c r="N102" s="93"/>
      <c r="O102" s="92" t="s">
        <v>201</v>
      </c>
      <c r="P102" s="93" t="s">
        <v>84</v>
      </c>
      <c r="Q102" s="92" t="s">
        <v>201</v>
      </c>
      <c r="R102" s="93"/>
      <c r="S102" s="92" t="s">
        <v>201</v>
      </c>
      <c r="T102" s="174"/>
    </row>
    <row r="103" spans="2:20" ht="14.25" customHeight="1" thickBot="1">
      <c r="B103" s="178"/>
      <c r="C103" s="235"/>
      <c r="D103" s="238"/>
      <c r="E103" s="181"/>
      <c r="F103" s="181"/>
      <c r="G103" s="241"/>
      <c r="H103" s="181"/>
      <c r="I103" s="186"/>
      <c r="J103" s="187"/>
      <c r="K103" s="190"/>
      <c r="L103" s="97"/>
      <c r="M103" s="98"/>
      <c r="N103" s="97"/>
      <c r="O103" s="98" t="s">
        <v>201</v>
      </c>
      <c r="P103" s="97"/>
      <c r="Q103" s="98" t="s">
        <v>201</v>
      </c>
      <c r="R103" s="97"/>
      <c r="S103" s="98" t="s">
        <v>201</v>
      </c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</mergeCells>
  <phoneticPr fontId="1"/>
  <dataValidations count="1">
    <dataValidation type="list" errorStyle="information" allowBlank="1" showInputMessage="1" showErrorMessage="1" sqref="M7:M103 O7:O103 S7:S103 Q7:Q103" xr:uid="{76EDCBE4-4B67-43AE-AFC2-0C8C7313119D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7" orientation="landscape" r:id="rId1"/>
  <headerFooter>
    <oddHeader>&amp;R独立行政法人情報処理推進機構(IPA)
「別冊：制御システムに対するリスク分析の実施例」表2-7</oddHead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18C4C-26BB-4CCD-8BB2-3C451FC8A9F0}">
  <sheetPr codeName="Sheet23">
    <tabColor rgb="FFFF6699"/>
    <pageSetUpPr fitToPage="1"/>
  </sheetPr>
  <dimension ref="A1:R42"/>
  <sheetViews>
    <sheetView showGridLines="0" zoomScaleNormal="100" zoomScaleSheetLayoutView="30" workbookViewId="0">
      <selection activeCell="C7" sqref="C7:C103"/>
    </sheetView>
  </sheetViews>
  <sheetFormatPr defaultColWidth="9" defaultRowHeight="15"/>
  <cols>
    <col min="1" max="1" width="3.21875" style="7" customWidth="1"/>
    <col min="2" max="2" width="23.77734375" style="7" customWidth="1"/>
    <col min="3" max="18" width="5.6640625" style="7" customWidth="1"/>
    <col min="19" max="16384" width="9" style="7"/>
  </cols>
  <sheetData>
    <row r="1" spans="1:18" ht="18.600000000000001">
      <c r="B1" s="6" t="s">
        <v>272</v>
      </c>
    </row>
    <row r="3" spans="1:18" ht="24.75" customHeight="1">
      <c r="A3" s="153" t="s">
        <v>233</v>
      </c>
      <c r="B3" s="152"/>
      <c r="C3" s="149" t="s">
        <v>230</v>
      </c>
      <c r="D3" s="150"/>
      <c r="E3" s="150"/>
      <c r="F3" s="150"/>
      <c r="G3" s="150"/>
      <c r="H3" s="150"/>
      <c r="I3" s="151"/>
      <c r="J3" s="151"/>
      <c r="K3" s="151"/>
      <c r="L3" s="150" t="s">
        <v>232</v>
      </c>
      <c r="M3" s="150"/>
      <c r="N3" s="150" t="s">
        <v>253</v>
      </c>
      <c r="O3" s="150"/>
      <c r="P3" s="150"/>
      <c r="Q3" s="150"/>
      <c r="R3" s="150"/>
    </row>
    <row r="4" spans="1:18" ht="79.5" customHeight="1" thickBot="1">
      <c r="A4" s="87" t="s">
        <v>202</v>
      </c>
      <c r="B4" s="13" t="s">
        <v>44</v>
      </c>
      <c r="C4" s="15" t="s">
        <v>220</v>
      </c>
      <c r="D4" s="16" t="s">
        <v>221</v>
      </c>
      <c r="E4" s="16" t="s">
        <v>222</v>
      </c>
      <c r="F4" s="16" t="s">
        <v>223</v>
      </c>
      <c r="G4" s="16" t="s">
        <v>224</v>
      </c>
      <c r="H4" s="16" t="s">
        <v>250</v>
      </c>
      <c r="I4" s="17" t="s">
        <v>226</v>
      </c>
      <c r="J4" s="16" t="s">
        <v>225</v>
      </c>
      <c r="K4" s="16" t="s">
        <v>251</v>
      </c>
      <c r="L4" s="16" t="s">
        <v>252</v>
      </c>
      <c r="M4" s="16" t="s">
        <v>248</v>
      </c>
      <c r="N4" s="17" t="s">
        <v>258</v>
      </c>
      <c r="O4" s="16" t="s">
        <v>257</v>
      </c>
      <c r="P4" s="16" t="s">
        <v>249</v>
      </c>
      <c r="Q4" s="16" t="s">
        <v>264</v>
      </c>
      <c r="R4" s="16" t="s">
        <v>263</v>
      </c>
    </row>
    <row r="5" spans="1:18" s="22" customFormat="1" ht="15.6" thickTop="1">
      <c r="A5" s="139"/>
      <c r="B5" s="21" t="s">
        <v>58</v>
      </c>
      <c r="C5" s="24"/>
      <c r="D5" s="25"/>
      <c r="E5" s="25" t="s">
        <v>9</v>
      </c>
      <c r="F5" s="25"/>
      <c r="G5" s="25" t="s">
        <v>9</v>
      </c>
      <c r="H5" s="25" t="s">
        <v>9</v>
      </c>
      <c r="I5" s="25" t="s">
        <v>9</v>
      </c>
      <c r="J5" s="25"/>
      <c r="K5" s="25"/>
      <c r="L5" s="25" t="s">
        <v>9</v>
      </c>
      <c r="M5" s="25" t="s">
        <v>9</v>
      </c>
      <c r="N5" s="25"/>
      <c r="O5" s="25" t="s">
        <v>9</v>
      </c>
      <c r="P5" s="25"/>
      <c r="Q5" s="25"/>
      <c r="R5" s="25"/>
    </row>
    <row r="6" spans="1:18" s="22" customFormat="1">
      <c r="A6" s="140"/>
      <c r="B6" s="23" t="s">
        <v>57</v>
      </c>
      <c r="C6" s="26"/>
      <c r="D6" s="27"/>
      <c r="E6" s="27"/>
      <c r="F6" s="27"/>
      <c r="G6" s="27"/>
      <c r="H6" s="27"/>
      <c r="I6" s="27"/>
      <c r="J6" s="27"/>
      <c r="K6" s="27" t="s">
        <v>9</v>
      </c>
      <c r="L6" s="27"/>
      <c r="M6" s="27"/>
      <c r="N6" s="27"/>
      <c r="O6" s="27"/>
      <c r="P6" s="27" t="s">
        <v>9</v>
      </c>
      <c r="Q6" s="27"/>
      <c r="R6" s="27"/>
    </row>
    <row r="7" spans="1:18" s="22" customFormat="1">
      <c r="A7" s="141"/>
      <c r="B7" s="23" t="s">
        <v>60</v>
      </c>
      <c r="C7" s="26" t="s">
        <v>9</v>
      </c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 t="s">
        <v>9</v>
      </c>
      <c r="R7" s="27" t="s">
        <v>9</v>
      </c>
    </row>
    <row r="8" spans="1:18" s="22" customFormat="1" ht="15.6" thickBot="1">
      <c r="A8" s="142"/>
      <c r="B8" s="23" t="s">
        <v>61</v>
      </c>
      <c r="C8" s="26"/>
      <c r="D8" s="27" t="s">
        <v>9</v>
      </c>
      <c r="E8" s="27"/>
      <c r="F8" s="27" t="s">
        <v>9</v>
      </c>
      <c r="G8" s="27"/>
      <c r="H8" s="27"/>
      <c r="I8" s="27"/>
      <c r="J8" s="27" t="s">
        <v>9</v>
      </c>
      <c r="K8" s="27"/>
      <c r="L8" s="27"/>
      <c r="M8" s="27"/>
      <c r="N8" s="27" t="s">
        <v>9</v>
      </c>
      <c r="O8" s="27"/>
      <c r="P8" s="27"/>
      <c r="Q8" s="27"/>
      <c r="R8" s="27"/>
    </row>
    <row r="9" spans="1:18" s="22" customFormat="1" ht="16.2" thickTop="1" thickBot="1">
      <c r="A9" s="142"/>
      <c r="B9" s="146" t="s">
        <v>229</v>
      </c>
      <c r="C9" s="147">
        <v>3</v>
      </c>
      <c r="D9" s="148">
        <v>1</v>
      </c>
      <c r="E9" s="148">
        <v>1</v>
      </c>
      <c r="F9" s="148">
        <v>1</v>
      </c>
      <c r="G9" s="148">
        <v>1</v>
      </c>
      <c r="H9" s="148">
        <v>3</v>
      </c>
      <c r="I9" s="148">
        <v>3</v>
      </c>
      <c r="J9" s="148">
        <v>3</v>
      </c>
      <c r="K9" s="148">
        <v>3</v>
      </c>
      <c r="L9" s="148">
        <v>1</v>
      </c>
      <c r="M9" s="148">
        <v>1</v>
      </c>
      <c r="N9" s="148">
        <v>2</v>
      </c>
      <c r="O9" s="148">
        <v>2</v>
      </c>
      <c r="P9" s="148">
        <v>3</v>
      </c>
      <c r="Q9" s="148">
        <v>3</v>
      </c>
      <c r="R9" s="148">
        <v>1</v>
      </c>
    </row>
    <row r="10" spans="1:18" ht="15.6" thickTop="1">
      <c r="A10" s="90">
        <f>ROW()-9</f>
        <v>1</v>
      </c>
      <c r="B10" s="18" t="s">
        <v>17</v>
      </c>
      <c r="C10" s="19">
        <v>2</v>
      </c>
      <c r="D10" s="20"/>
      <c r="E10" s="20">
        <v>2</v>
      </c>
      <c r="F10" s="20"/>
      <c r="G10" s="20">
        <v>1</v>
      </c>
      <c r="H10" s="20">
        <v>1</v>
      </c>
      <c r="I10" s="20">
        <v>1</v>
      </c>
      <c r="J10" s="20"/>
      <c r="K10" s="20">
        <v>1</v>
      </c>
      <c r="L10" s="20">
        <v>1</v>
      </c>
      <c r="M10" s="20">
        <v>1</v>
      </c>
      <c r="N10" s="20"/>
      <c r="O10" s="20">
        <v>2</v>
      </c>
      <c r="P10" s="20">
        <v>2</v>
      </c>
      <c r="Q10" s="20">
        <v>2</v>
      </c>
      <c r="R10" s="20">
        <v>2</v>
      </c>
    </row>
    <row r="11" spans="1:18">
      <c r="A11" s="85">
        <f>ROW()-9</f>
        <v>2</v>
      </c>
      <c r="B11" s="9" t="s">
        <v>18</v>
      </c>
      <c r="C11" s="14">
        <v>1</v>
      </c>
      <c r="D11" s="10"/>
      <c r="E11" s="10">
        <v>1</v>
      </c>
      <c r="F11" s="10"/>
      <c r="G11" s="10">
        <v>2</v>
      </c>
      <c r="H11" s="10">
        <v>2</v>
      </c>
      <c r="I11" s="10">
        <v>2</v>
      </c>
      <c r="J11" s="10"/>
      <c r="K11" s="10">
        <v>2</v>
      </c>
      <c r="L11" s="10">
        <v>2</v>
      </c>
      <c r="M11" s="10">
        <v>2</v>
      </c>
      <c r="N11" s="10"/>
      <c r="O11" s="10">
        <v>1</v>
      </c>
      <c r="P11" s="10">
        <v>1</v>
      </c>
      <c r="Q11" s="10">
        <v>2</v>
      </c>
      <c r="R11" s="10">
        <v>2</v>
      </c>
    </row>
    <row r="12" spans="1:18">
      <c r="A12" s="85">
        <f t="shared" ref="A12:A31" si="0">ROW()-9</f>
        <v>3</v>
      </c>
      <c r="B12" s="9" t="s">
        <v>19</v>
      </c>
      <c r="C12" s="14">
        <v>1</v>
      </c>
      <c r="D12" s="10"/>
      <c r="E12" s="10">
        <v>1</v>
      </c>
      <c r="F12" s="10"/>
      <c r="G12" s="10">
        <v>2</v>
      </c>
      <c r="H12" s="10">
        <v>2</v>
      </c>
      <c r="I12" s="10">
        <v>2</v>
      </c>
      <c r="J12" s="10"/>
      <c r="K12" s="10">
        <v>2</v>
      </c>
      <c r="L12" s="10">
        <v>2</v>
      </c>
      <c r="M12" s="10">
        <v>2</v>
      </c>
      <c r="N12" s="10"/>
      <c r="O12" s="10">
        <v>2</v>
      </c>
      <c r="P12" s="10">
        <v>2</v>
      </c>
      <c r="Q12" s="10">
        <v>2</v>
      </c>
      <c r="R12" s="10">
        <v>2</v>
      </c>
    </row>
    <row r="13" spans="1:18">
      <c r="A13" s="85">
        <f t="shared" si="0"/>
        <v>4</v>
      </c>
      <c r="B13" s="9" t="s">
        <v>20</v>
      </c>
      <c r="C13" s="14">
        <v>1</v>
      </c>
      <c r="D13" s="10"/>
      <c r="E13" s="10">
        <v>1</v>
      </c>
      <c r="F13" s="10"/>
      <c r="G13" s="10">
        <v>1</v>
      </c>
      <c r="H13" s="10">
        <v>1</v>
      </c>
      <c r="I13" s="10">
        <v>1</v>
      </c>
      <c r="J13" s="10"/>
      <c r="K13" s="10">
        <v>1</v>
      </c>
      <c r="L13" s="10">
        <v>1</v>
      </c>
      <c r="M13" s="10">
        <v>1</v>
      </c>
      <c r="N13" s="10"/>
      <c r="O13" s="10">
        <v>1</v>
      </c>
      <c r="P13" s="10">
        <v>1</v>
      </c>
      <c r="Q13" s="10">
        <v>1</v>
      </c>
      <c r="R13" s="10">
        <v>1</v>
      </c>
    </row>
    <row r="14" spans="1:18">
      <c r="A14" s="85">
        <f t="shared" si="0"/>
        <v>5</v>
      </c>
      <c r="B14" s="9" t="s">
        <v>21</v>
      </c>
      <c r="C14" s="14">
        <v>2</v>
      </c>
      <c r="D14" s="10"/>
      <c r="E14" s="10">
        <v>2</v>
      </c>
      <c r="F14" s="10"/>
      <c r="G14" s="10">
        <v>2</v>
      </c>
      <c r="H14" s="10">
        <v>2</v>
      </c>
      <c r="I14" s="10">
        <v>2</v>
      </c>
      <c r="J14" s="10"/>
      <c r="K14" s="10">
        <v>2</v>
      </c>
      <c r="L14" s="10">
        <v>2</v>
      </c>
      <c r="M14" s="10">
        <v>2</v>
      </c>
      <c r="N14" s="10"/>
      <c r="O14" s="10">
        <v>3</v>
      </c>
      <c r="P14" s="10">
        <v>3</v>
      </c>
      <c r="Q14" s="10">
        <v>2</v>
      </c>
      <c r="R14" s="10">
        <v>3</v>
      </c>
    </row>
    <row r="15" spans="1:18">
      <c r="A15" s="85">
        <f t="shared" si="0"/>
        <v>6</v>
      </c>
      <c r="B15" s="9" t="s">
        <v>22</v>
      </c>
      <c r="C15" s="14">
        <v>2</v>
      </c>
      <c r="D15" s="10"/>
      <c r="E15" s="10">
        <v>2</v>
      </c>
      <c r="F15" s="10"/>
      <c r="G15" s="10">
        <v>2</v>
      </c>
      <c r="H15" s="10">
        <v>3</v>
      </c>
      <c r="I15" s="10">
        <v>3</v>
      </c>
      <c r="J15" s="10"/>
      <c r="K15" s="10">
        <v>3</v>
      </c>
      <c r="L15" s="10">
        <v>3</v>
      </c>
      <c r="M15" s="10">
        <v>3</v>
      </c>
      <c r="N15" s="10"/>
      <c r="O15" s="10">
        <v>3</v>
      </c>
      <c r="P15" s="10">
        <v>3</v>
      </c>
      <c r="Q15" s="10">
        <v>2</v>
      </c>
      <c r="R15" s="10">
        <v>2</v>
      </c>
    </row>
    <row r="16" spans="1:18">
      <c r="A16" s="85">
        <f t="shared" si="0"/>
        <v>7</v>
      </c>
      <c r="B16" s="9" t="s">
        <v>23</v>
      </c>
      <c r="C16" s="14">
        <v>2</v>
      </c>
      <c r="D16" s="10"/>
      <c r="E16" s="10">
        <v>2</v>
      </c>
      <c r="F16" s="10"/>
      <c r="G16" s="10">
        <v>2</v>
      </c>
      <c r="H16" s="10">
        <v>3</v>
      </c>
      <c r="I16" s="10">
        <v>3</v>
      </c>
      <c r="J16" s="10"/>
      <c r="K16" s="10">
        <v>3</v>
      </c>
      <c r="L16" s="10">
        <v>3</v>
      </c>
      <c r="M16" s="10">
        <v>3</v>
      </c>
      <c r="N16" s="10"/>
      <c r="O16" s="10">
        <v>3</v>
      </c>
      <c r="P16" s="10">
        <v>2</v>
      </c>
      <c r="Q16" s="10">
        <v>3</v>
      </c>
      <c r="R16" s="10">
        <v>3</v>
      </c>
    </row>
    <row r="17" spans="1:18">
      <c r="A17" s="85">
        <f t="shared" si="0"/>
        <v>8</v>
      </c>
      <c r="B17" s="9" t="s">
        <v>24</v>
      </c>
      <c r="C17" s="14">
        <v>2</v>
      </c>
      <c r="D17" s="10"/>
      <c r="E17" s="10">
        <v>2</v>
      </c>
      <c r="F17" s="10"/>
      <c r="G17" s="10">
        <v>2</v>
      </c>
      <c r="H17" s="10">
        <v>3</v>
      </c>
      <c r="I17" s="10">
        <v>3</v>
      </c>
      <c r="J17" s="10"/>
      <c r="K17" s="10">
        <v>3</v>
      </c>
      <c r="L17" s="10">
        <v>3</v>
      </c>
      <c r="M17" s="10">
        <v>3</v>
      </c>
      <c r="N17" s="10"/>
      <c r="O17" s="10">
        <v>2</v>
      </c>
      <c r="P17" s="10">
        <v>3</v>
      </c>
      <c r="Q17" s="10">
        <v>2</v>
      </c>
      <c r="R17" s="10">
        <v>2</v>
      </c>
    </row>
    <row r="18" spans="1:18">
      <c r="A18" s="85">
        <f t="shared" si="0"/>
        <v>9</v>
      </c>
      <c r="B18" s="9" t="s">
        <v>25</v>
      </c>
      <c r="C18" s="14">
        <v>2</v>
      </c>
      <c r="D18" s="10"/>
      <c r="E18" s="10">
        <v>3</v>
      </c>
      <c r="F18" s="10"/>
      <c r="G18" s="10">
        <v>3</v>
      </c>
      <c r="H18" s="10">
        <v>3</v>
      </c>
      <c r="I18" s="10">
        <v>3</v>
      </c>
      <c r="J18" s="10"/>
      <c r="K18" s="10">
        <v>3</v>
      </c>
      <c r="L18" s="10">
        <v>3</v>
      </c>
      <c r="M18" s="10">
        <v>3</v>
      </c>
      <c r="N18" s="10"/>
      <c r="O18" s="10">
        <v>2</v>
      </c>
      <c r="P18" s="10">
        <v>3</v>
      </c>
      <c r="Q18" s="10">
        <v>2</v>
      </c>
      <c r="R18" s="10">
        <v>2</v>
      </c>
    </row>
    <row r="19" spans="1:18">
      <c r="A19" s="85">
        <f t="shared" si="0"/>
        <v>10</v>
      </c>
      <c r="B19" s="9" t="s">
        <v>26</v>
      </c>
      <c r="C19" s="14">
        <v>2</v>
      </c>
      <c r="D19" s="10"/>
      <c r="E19" s="10">
        <v>3</v>
      </c>
      <c r="F19" s="10"/>
      <c r="G19" s="10">
        <v>3</v>
      </c>
      <c r="H19" s="10">
        <v>3</v>
      </c>
      <c r="I19" s="10">
        <v>3</v>
      </c>
      <c r="J19" s="10"/>
      <c r="K19" s="10">
        <v>3</v>
      </c>
      <c r="L19" s="10">
        <v>3</v>
      </c>
      <c r="M19" s="10">
        <v>3</v>
      </c>
      <c r="N19" s="10"/>
      <c r="O19" s="10">
        <v>2</v>
      </c>
      <c r="P19" s="10">
        <v>3</v>
      </c>
      <c r="Q19" s="10">
        <v>2</v>
      </c>
      <c r="R19" s="10">
        <v>2</v>
      </c>
    </row>
    <row r="20" spans="1:18">
      <c r="A20" s="85">
        <f t="shared" si="0"/>
        <v>11</v>
      </c>
      <c r="B20" s="9" t="s">
        <v>27</v>
      </c>
      <c r="C20" s="14">
        <v>2</v>
      </c>
      <c r="D20" s="10"/>
      <c r="E20" s="10">
        <v>3</v>
      </c>
      <c r="F20" s="10"/>
      <c r="G20" s="10">
        <v>3</v>
      </c>
      <c r="H20" s="10">
        <v>3</v>
      </c>
      <c r="I20" s="10">
        <v>3</v>
      </c>
      <c r="J20" s="10"/>
      <c r="K20" s="10">
        <v>3</v>
      </c>
      <c r="L20" s="10">
        <v>3</v>
      </c>
      <c r="M20" s="10">
        <v>3</v>
      </c>
      <c r="N20" s="10"/>
      <c r="O20" s="10">
        <v>3</v>
      </c>
      <c r="P20" s="10">
        <v>3</v>
      </c>
      <c r="Q20" s="10">
        <v>2</v>
      </c>
      <c r="R20" s="10">
        <v>2</v>
      </c>
    </row>
    <row r="21" spans="1:18">
      <c r="A21" s="85">
        <f t="shared" si="0"/>
        <v>12</v>
      </c>
      <c r="B21" s="9" t="s">
        <v>28</v>
      </c>
      <c r="C21" s="14">
        <v>2</v>
      </c>
      <c r="D21" s="10"/>
      <c r="E21" s="10">
        <v>3</v>
      </c>
      <c r="F21" s="10"/>
      <c r="G21" s="10">
        <v>3</v>
      </c>
      <c r="H21" s="10">
        <v>3</v>
      </c>
      <c r="I21" s="10">
        <v>3</v>
      </c>
      <c r="J21" s="10"/>
      <c r="K21" s="10">
        <v>3</v>
      </c>
      <c r="L21" s="10">
        <v>3</v>
      </c>
      <c r="M21" s="10">
        <v>3</v>
      </c>
      <c r="N21" s="10"/>
      <c r="O21" s="10">
        <v>3</v>
      </c>
      <c r="P21" s="10">
        <v>3</v>
      </c>
      <c r="Q21" s="10">
        <v>3</v>
      </c>
      <c r="R21" s="10">
        <v>3</v>
      </c>
    </row>
    <row r="22" spans="1:18">
      <c r="A22" s="85">
        <f t="shared" si="0"/>
        <v>13</v>
      </c>
      <c r="B22" s="9" t="s">
        <v>164</v>
      </c>
      <c r="C22" s="14">
        <v>2</v>
      </c>
      <c r="D22" s="10"/>
      <c r="E22" s="10">
        <v>3</v>
      </c>
      <c r="F22" s="10"/>
      <c r="G22" s="10">
        <v>3</v>
      </c>
      <c r="H22" s="10">
        <v>3</v>
      </c>
      <c r="I22" s="10">
        <v>3</v>
      </c>
      <c r="J22" s="10"/>
      <c r="K22" s="10">
        <v>3</v>
      </c>
      <c r="L22" s="10">
        <v>3</v>
      </c>
      <c r="M22" s="10">
        <v>3</v>
      </c>
      <c r="N22" s="10"/>
      <c r="O22" s="10">
        <v>2</v>
      </c>
      <c r="P22" s="10">
        <v>3</v>
      </c>
      <c r="Q22" s="10">
        <v>3</v>
      </c>
      <c r="R22" s="10">
        <v>3</v>
      </c>
    </row>
    <row r="23" spans="1:18">
      <c r="A23" s="85">
        <f t="shared" si="0"/>
        <v>14</v>
      </c>
      <c r="B23" s="9" t="s">
        <v>163</v>
      </c>
      <c r="C23" s="14">
        <v>2</v>
      </c>
      <c r="D23" s="10"/>
      <c r="E23" s="10">
        <v>3</v>
      </c>
      <c r="F23" s="10"/>
      <c r="G23" s="10">
        <v>3</v>
      </c>
      <c r="H23" s="10">
        <v>3</v>
      </c>
      <c r="I23" s="10">
        <v>3</v>
      </c>
      <c r="J23" s="10"/>
      <c r="K23" s="10">
        <v>3</v>
      </c>
      <c r="L23" s="10">
        <v>3</v>
      </c>
      <c r="M23" s="10">
        <v>3</v>
      </c>
      <c r="N23" s="10"/>
      <c r="O23" s="10">
        <v>3</v>
      </c>
      <c r="P23" s="10">
        <v>3</v>
      </c>
      <c r="Q23" s="10">
        <v>3</v>
      </c>
      <c r="R23" s="10">
        <v>3</v>
      </c>
    </row>
    <row r="24" spans="1:18">
      <c r="A24" s="85">
        <f t="shared" si="0"/>
        <v>15</v>
      </c>
      <c r="B24" s="12" t="s">
        <v>29</v>
      </c>
      <c r="C24" s="14">
        <v>1</v>
      </c>
      <c r="D24" s="10"/>
      <c r="E24" s="10">
        <v>1</v>
      </c>
      <c r="F24" s="10"/>
      <c r="G24" s="10">
        <v>2</v>
      </c>
      <c r="H24" s="10">
        <v>2</v>
      </c>
      <c r="I24" s="10">
        <v>2</v>
      </c>
      <c r="J24" s="10"/>
      <c r="K24" s="10">
        <v>2</v>
      </c>
      <c r="L24" s="10">
        <v>2</v>
      </c>
      <c r="M24" s="10">
        <v>2</v>
      </c>
      <c r="N24" s="10"/>
      <c r="O24" s="10">
        <v>3</v>
      </c>
      <c r="P24" s="10">
        <v>2</v>
      </c>
      <c r="Q24" s="10">
        <v>2</v>
      </c>
      <c r="R24" s="10">
        <v>2</v>
      </c>
    </row>
    <row r="25" spans="1:18" ht="21.6">
      <c r="A25" s="85">
        <f t="shared" si="0"/>
        <v>16</v>
      </c>
      <c r="B25" s="66" t="s">
        <v>166</v>
      </c>
      <c r="C25" s="14">
        <v>1</v>
      </c>
      <c r="D25" s="10"/>
      <c r="E25" s="10">
        <v>1</v>
      </c>
      <c r="F25" s="10"/>
      <c r="G25" s="10">
        <v>1</v>
      </c>
      <c r="H25" s="10">
        <v>1</v>
      </c>
      <c r="I25" s="10">
        <v>1</v>
      </c>
      <c r="J25" s="10"/>
      <c r="K25" s="10">
        <v>1</v>
      </c>
      <c r="L25" s="10">
        <v>1</v>
      </c>
      <c r="M25" s="10">
        <v>3</v>
      </c>
      <c r="N25" s="10"/>
      <c r="O25" s="10">
        <v>3</v>
      </c>
      <c r="P25" s="10">
        <v>3</v>
      </c>
      <c r="Q25" s="10">
        <v>3</v>
      </c>
      <c r="R25" s="10">
        <v>3</v>
      </c>
    </row>
    <row r="26" spans="1:18">
      <c r="A26" s="85">
        <f t="shared" si="0"/>
        <v>17</v>
      </c>
      <c r="B26" s="11" t="s">
        <v>30</v>
      </c>
      <c r="C26" s="14">
        <v>2</v>
      </c>
      <c r="D26" s="10">
        <v>2</v>
      </c>
      <c r="E26" s="10"/>
      <c r="F26" s="10">
        <v>3</v>
      </c>
      <c r="G26" s="10"/>
      <c r="H26" s="10"/>
      <c r="I26" s="10"/>
      <c r="J26" s="10">
        <v>3</v>
      </c>
      <c r="K26" s="10"/>
      <c r="L26" s="10"/>
      <c r="M26" s="10"/>
      <c r="N26" s="10">
        <v>3</v>
      </c>
      <c r="O26" s="10"/>
      <c r="P26" s="10"/>
      <c r="Q26" s="10">
        <v>2</v>
      </c>
      <c r="R26" s="10">
        <v>2</v>
      </c>
    </row>
    <row r="27" spans="1:18">
      <c r="A27" s="85">
        <f t="shared" si="0"/>
        <v>18</v>
      </c>
      <c r="B27" s="11" t="s">
        <v>31</v>
      </c>
      <c r="C27" s="14">
        <v>1</v>
      </c>
      <c r="D27" s="10">
        <v>1</v>
      </c>
      <c r="E27" s="10"/>
      <c r="F27" s="10">
        <v>1</v>
      </c>
      <c r="G27" s="10"/>
      <c r="H27" s="10"/>
      <c r="I27" s="10"/>
      <c r="J27" s="10">
        <v>3</v>
      </c>
      <c r="K27" s="10"/>
      <c r="L27" s="10"/>
      <c r="M27" s="10"/>
      <c r="N27" s="10">
        <v>1</v>
      </c>
      <c r="O27" s="10"/>
      <c r="P27" s="10"/>
      <c r="Q27" s="10">
        <v>1</v>
      </c>
      <c r="R27" s="10">
        <v>1</v>
      </c>
    </row>
    <row r="28" spans="1:18">
      <c r="A28" s="85">
        <f t="shared" si="0"/>
        <v>19</v>
      </c>
      <c r="B28" s="12" t="s">
        <v>32</v>
      </c>
      <c r="C28" s="14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</row>
    <row r="29" spans="1:18">
      <c r="A29" s="85">
        <f t="shared" si="0"/>
        <v>20</v>
      </c>
      <c r="B29" s="11" t="s">
        <v>33</v>
      </c>
      <c r="C29" s="14">
        <v>2</v>
      </c>
      <c r="D29" s="10">
        <v>2</v>
      </c>
      <c r="E29" s="10"/>
      <c r="F29" s="10">
        <v>3</v>
      </c>
      <c r="G29" s="10"/>
      <c r="H29" s="10"/>
      <c r="I29" s="10"/>
      <c r="J29" s="10">
        <v>3</v>
      </c>
      <c r="K29" s="10"/>
      <c r="L29" s="10"/>
      <c r="M29" s="10"/>
      <c r="N29" s="10">
        <v>3</v>
      </c>
      <c r="O29" s="10"/>
      <c r="P29" s="10"/>
      <c r="Q29" s="10">
        <v>3</v>
      </c>
      <c r="R29" s="10">
        <v>2</v>
      </c>
    </row>
    <row r="30" spans="1:18">
      <c r="A30" s="85">
        <f t="shared" si="0"/>
        <v>21</v>
      </c>
      <c r="B30" s="12" t="s">
        <v>34</v>
      </c>
      <c r="C30" s="14">
        <v>2</v>
      </c>
      <c r="D30" s="10">
        <v>2</v>
      </c>
      <c r="E30" s="10"/>
      <c r="F30" s="10">
        <v>3</v>
      </c>
      <c r="G30" s="10"/>
      <c r="H30" s="10"/>
      <c r="I30" s="10"/>
      <c r="J30" s="10">
        <v>3</v>
      </c>
      <c r="K30" s="10"/>
      <c r="L30" s="10"/>
      <c r="M30" s="10"/>
      <c r="N30" s="10">
        <v>3</v>
      </c>
      <c r="O30" s="10"/>
      <c r="P30" s="10"/>
      <c r="Q30" s="10">
        <v>3</v>
      </c>
      <c r="R30" s="10">
        <v>2</v>
      </c>
    </row>
    <row r="31" spans="1:18">
      <c r="A31" s="85">
        <f t="shared" si="0"/>
        <v>22</v>
      </c>
      <c r="B31" s="12" t="s">
        <v>35</v>
      </c>
      <c r="C31" s="14">
        <v>2</v>
      </c>
      <c r="D31" s="10">
        <v>2</v>
      </c>
      <c r="E31" s="10"/>
      <c r="F31" s="10">
        <v>2</v>
      </c>
      <c r="G31" s="10"/>
      <c r="H31" s="10"/>
      <c r="I31" s="10"/>
      <c r="J31" s="10">
        <v>2</v>
      </c>
      <c r="K31" s="10"/>
      <c r="L31" s="10"/>
      <c r="M31" s="10"/>
      <c r="N31" s="10">
        <v>2</v>
      </c>
      <c r="O31" s="10"/>
      <c r="P31" s="10"/>
      <c r="Q31" s="10">
        <v>2</v>
      </c>
      <c r="R31" s="10">
        <v>2</v>
      </c>
    </row>
    <row r="33" spans="3:18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</row>
    <row r="34" spans="3:18"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</row>
    <row r="35" spans="3:18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</row>
    <row r="36" spans="3:18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</row>
    <row r="37" spans="3:18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</row>
    <row r="38" spans="3:18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</row>
    <row r="39" spans="3:18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</row>
    <row r="40" spans="3:18">
      <c r="C40" s="8"/>
      <c r="D40" s="8"/>
      <c r="E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</row>
    <row r="41" spans="3:18"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</row>
    <row r="42" spans="3:18">
      <c r="F42" s="8"/>
      <c r="J42" s="8"/>
    </row>
  </sheetData>
  <phoneticPr fontId="1"/>
  <conditionalFormatting sqref="C10:R31">
    <cfRule type="cellIs" dxfId="34" priority="1" stopIfTrue="1" operator="equal">
      <formula>3</formula>
    </cfRule>
    <cfRule type="cellIs" dxfId="33" priority="2" stopIfTrue="1" operator="equal">
      <formula>2</formula>
    </cfRule>
    <cfRule type="cellIs" dxfId="32" priority="3" stopIfTrue="1" operator="equal">
      <formula>1</formula>
    </cfRule>
  </conditionalFormatting>
  <pageMargins left="0.70866141732283472" right="0.70866141732283472" top="0.39370078740157483" bottom="0.39370078740157483" header="0.31496062992125984" footer="0.31496062992125984"/>
  <pageSetup paperSize="8" orientation="landscape" r:id="rId1"/>
  <headerFooter>
    <oddHeader>&amp;R独立行政法人情報処理推進機構(IPA)
「制御システムに対するリスク分析の実施例第２版　事例②」付録A</oddHeader>
    <oddFooter>&amp;C&amp;P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569CD-023F-4C06-A8D1-44CD6337A2C1}">
  <sheetPr codeName="Sheet4">
    <tabColor rgb="FFFF6699"/>
    <pageSetUpPr fitToPage="1"/>
  </sheetPr>
  <dimension ref="A1:Q41"/>
  <sheetViews>
    <sheetView showGridLines="0" zoomScaleNormal="100" zoomScaleSheetLayoutView="110" workbookViewId="0">
      <selection activeCell="T100" sqref="B4:T103"/>
    </sheetView>
  </sheetViews>
  <sheetFormatPr defaultColWidth="9" defaultRowHeight="15"/>
  <cols>
    <col min="1" max="1" width="20.77734375" style="7" customWidth="1"/>
    <col min="2" max="17" width="5.6640625" style="7" customWidth="1"/>
    <col min="18" max="16384" width="9" style="7"/>
  </cols>
  <sheetData>
    <row r="1" spans="1:17" ht="18.600000000000001">
      <c r="A1" s="6" t="s">
        <v>55</v>
      </c>
    </row>
    <row r="4" spans="1:17" ht="60" customHeight="1" thickBot="1">
      <c r="A4" s="13" t="s">
        <v>44</v>
      </c>
      <c r="B4" s="15" t="s">
        <v>36</v>
      </c>
      <c r="C4" s="16" t="s">
        <v>50</v>
      </c>
      <c r="D4" s="16" t="s">
        <v>40</v>
      </c>
      <c r="E4" s="16" t="s">
        <v>46</v>
      </c>
      <c r="F4" s="16" t="s">
        <v>45</v>
      </c>
      <c r="G4" s="16" t="s">
        <v>39</v>
      </c>
      <c r="H4" s="16" t="s">
        <v>38</v>
      </c>
      <c r="I4" s="16" t="s">
        <v>8</v>
      </c>
      <c r="J4" s="16" t="s">
        <v>37</v>
      </c>
      <c r="K4" s="17" t="s">
        <v>49</v>
      </c>
      <c r="L4" s="17" t="s">
        <v>51</v>
      </c>
      <c r="M4" s="16" t="s">
        <v>47</v>
      </c>
      <c r="N4" s="16" t="s">
        <v>48</v>
      </c>
      <c r="O4" s="16" t="s">
        <v>211</v>
      </c>
      <c r="P4" s="16" t="s">
        <v>212</v>
      </c>
      <c r="Q4" s="16" t="s">
        <v>213</v>
      </c>
    </row>
    <row r="5" spans="1:17" s="22" customFormat="1" ht="15.6" thickTop="1">
      <c r="A5" s="21" t="s">
        <v>58</v>
      </c>
      <c r="B5" s="24" t="s">
        <v>54</v>
      </c>
      <c r="C5" s="25" t="s">
        <v>59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22" customFormat="1">
      <c r="A6" s="23" t="s">
        <v>57</v>
      </c>
      <c r="B6" s="26"/>
      <c r="C6" s="27"/>
      <c r="D6" s="27" t="s">
        <v>54</v>
      </c>
      <c r="E6" s="27" t="s">
        <v>9</v>
      </c>
      <c r="F6" s="27" t="s">
        <v>9</v>
      </c>
      <c r="G6" s="27" t="s">
        <v>9</v>
      </c>
      <c r="H6" s="27" t="s">
        <v>9</v>
      </c>
      <c r="I6" s="27" t="s">
        <v>9</v>
      </c>
      <c r="J6" s="27" t="s">
        <v>9</v>
      </c>
      <c r="K6" s="27"/>
      <c r="L6" s="27"/>
      <c r="M6" s="27" t="s">
        <v>9</v>
      </c>
      <c r="N6" s="27" t="s">
        <v>9</v>
      </c>
      <c r="O6" s="27" t="s">
        <v>9</v>
      </c>
      <c r="P6" s="27"/>
      <c r="Q6" s="27" t="s">
        <v>9</v>
      </c>
    </row>
    <row r="7" spans="1:17" s="22" customFormat="1">
      <c r="A7" s="23" t="s">
        <v>60</v>
      </c>
      <c r="B7" s="26"/>
      <c r="C7" s="27"/>
      <c r="D7" s="27" t="s">
        <v>54</v>
      </c>
      <c r="E7" s="27"/>
      <c r="F7" s="27"/>
      <c r="G7" s="27" t="s">
        <v>54</v>
      </c>
      <c r="H7" s="27"/>
      <c r="I7" s="27"/>
      <c r="J7" s="27"/>
      <c r="K7" s="27"/>
      <c r="L7" s="27"/>
      <c r="M7" s="27"/>
      <c r="N7" s="27"/>
      <c r="O7" s="27"/>
      <c r="P7" s="27" t="s">
        <v>54</v>
      </c>
      <c r="Q7" s="27"/>
    </row>
    <row r="8" spans="1:17" s="22" customFormat="1" ht="15.6" thickBot="1">
      <c r="A8" s="23" t="s">
        <v>61</v>
      </c>
      <c r="B8" s="26"/>
      <c r="C8" s="27"/>
      <c r="D8" s="27"/>
      <c r="E8" s="27"/>
      <c r="F8" s="27"/>
      <c r="G8" s="27"/>
      <c r="H8" s="27"/>
      <c r="I8" s="27"/>
      <c r="J8" s="27"/>
      <c r="K8" s="27" t="s">
        <v>54</v>
      </c>
      <c r="L8" s="27" t="s">
        <v>54</v>
      </c>
      <c r="M8" s="27"/>
      <c r="N8" s="27"/>
      <c r="O8" s="27"/>
      <c r="P8" s="27"/>
      <c r="Q8" s="27"/>
    </row>
    <row r="9" spans="1:17" ht="15.6" thickTop="1">
      <c r="A9" s="18" t="s">
        <v>17</v>
      </c>
      <c r="B9" s="28" t="s">
        <v>56</v>
      </c>
      <c r="C9" s="30" t="s">
        <v>56</v>
      </c>
      <c r="D9" s="30" t="s">
        <v>56</v>
      </c>
      <c r="E9" s="30" t="s">
        <v>56</v>
      </c>
      <c r="F9" s="30" t="s">
        <v>56</v>
      </c>
      <c r="G9" s="30" t="s">
        <v>56</v>
      </c>
      <c r="H9" s="30" t="s">
        <v>56</v>
      </c>
      <c r="I9" s="30" t="s">
        <v>56</v>
      </c>
      <c r="J9" s="30" t="s">
        <v>56</v>
      </c>
      <c r="K9" s="32"/>
      <c r="L9" s="32"/>
      <c r="M9" s="30" t="s">
        <v>56</v>
      </c>
      <c r="N9" s="30" t="s">
        <v>56</v>
      </c>
      <c r="O9" s="30" t="s">
        <v>56</v>
      </c>
      <c r="P9" s="30" t="s">
        <v>56</v>
      </c>
      <c r="Q9" s="30" t="s">
        <v>56</v>
      </c>
    </row>
    <row r="10" spans="1:17">
      <c r="A10" s="9" t="s">
        <v>18</v>
      </c>
      <c r="B10" s="29" t="s">
        <v>56</v>
      </c>
      <c r="C10" s="31" t="s">
        <v>56</v>
      </c>
      <c r="D10" s="31" t="s">
        <v>56</v>
      </c>
      <c r="E10" s="31" t="s">
        <v>56</v>
      </c>
      <c r="F10" s="31" t="s">
        <v>56</v>
      </c>
      <c r="G10" s="31" t="s">
        <v>56</v>
      </c>
      <c r="H10" s="31" t="s">
        <v>56</v>
      </c>
      <c r="I10" s="31" t="s">
        <v>56</v>
      </c>
      <c r="J10" s="31" t="s">
        <v>56</v>
      </c>
      <c r="K10" s="33"/>
      <c r="L10" s="33"/>
      <c r="M10" s="31" t="s">
        <v>56</v>
      </c>
      <c r="N10" s="31" t="s">
        <v>56</v>
      </c>
      <c r="O10" s="31" t="s">
        <v>56</v>
      </c>
      <c r="P10" s="31" t="s">
        <v>56</v>
      </c>
      <c r="Q10" s="31" t="s">
        <v>56</v>
      </c>
    </row>
    <row r="11" spans="1:17">
      <c r="A11" s="9" t="s">
        <v>19</v>
      </c>
      <c r="B11" s="29" t="s">
        <v>56</v>
      </c>
      <c r="C11" s="31" t="s">
        <v>56</v>
      </c>
      <c r="D11" s="31" t="s">
        <v>56</v>
      </c>
      <c r="E11" s="31" t="s">
        <v>56</v>
      </c>
      <c r="F11" s="31" t="s">
        <v>56</v>
      </c>
      <c r="G11" s="31" t="s">
        <v>56</v>
      </c>
      <c r="H11" s="31" t="s">
        <v>56</v>
      </c>
      <c r="I11" s="31" t="s">
        <v>56</v>
      </c>
      <c r="J11" s="31" t="s">
        <v>56</v>
      </c>
      <c r="K11" s="33"/>
      <c r="L11" s="33"/>
      <c r="M11" s="31" t="s">
        <v>56</v>
      </c>
      <c r="N11" s="31" t="s">
        <v>56</v>
      </c>
      <c r="O11" s="31" t="s">
        <v>56</v>
      </c>
      <c r="P11" s="31" t="s">
        <v>56</v>
      </c>
      <c r="Q11" s="31" t="s">
        <v>56</v>
      </c>
    </row>
    <row r="12" spans="1:17">
      <c r="A12" s="9" t="s">
        <v>20</v>
      </c>
      <c r="B12" s="29" t="s">
        <v>56</v>
      </c>
      <c r="C12" s="31" t="s">
        <v>56</v>
      </c>
      <c r="D12" s="31" t="s">
        <v>56</v>
      </c>
      <c r="E12" s="31" t="s">
        <v>56</v>
      </c>
      <c r="F12" s="31" t="s">
        <v>56</v>
      </c>
      <c r="G12" s="31" t="s">
        <v>56</v>
      </c>
      <c r="H12" s="31" t="s">
        <v>56</v>
      </c>
      <c r="I12" s="31" t="s">
        <v>56</v>
      </c>
      <c r="J12" s="31" t="s">
        <v>56</v>
      </c>
      <c r="K12" s="33"/>
      <c r="L12" s="33"/>
      <c r="M12" s="31" t="s">
        <v>56</v>
      </c>
      <c r="N12" s="31" t="s">
        <v>56</v>
      </c>
      <c r="O12" s="31" t="s">
        <v>56</v>
      </c>
      <c r="P12" s="31" t="s">
        <v>56</v>
      </c>
      <c r="Q12" s="31" t="s">
        <v>56</v>
      </c>
    </row>
    <row r="13" spans="1:17">
      <c r="A13" s="9" t="s">
        <v>21</v>
      </c>
      <c r="B13" s="29" t="s">
        <v>56</v>
      </c>
      <c r="C13" s="31" t="s">
        <v>56</v>
      </c>
      <c r="D13" s="31" t="s">
        <v>56</v>
      </c>
      <c r="E13" s="31" t="s">
        <v>56</v>
      </c>
      <c r="F13" s="31" t="s">
        <v>56</v>
      </c>
      <c r="G13" s="31" t="s">
        <v>56</v>
      </c>
      <c r="H13" s="31" t="s">
        <v>56</v>
      </c>
      <c r="I13" s="31" t="s">
        <v>56</v>
      </c>
      <c r="J13" s="31" t="s">
        <v>56</v>
      </c>
      <c r="K13" s="33"/>
      <c r="L13" s="33"/>
      <c r="M13" s="31" t="s">
        <v>56</v>
      </c>
      <c r="N13" s="31" t="s">
        <v>56</v>
      </c>
      <c r="O13" s="31" t="s">
        <v>56</v>
      </c>
      <c r="P13" s="31" t="s">
        <v>56</v>
      </c>
      <c r="Q13" s="31" t="s">
        <v>56</v>
      </c>
    </row>
    <row r="14" spans="1:17">
      <c r="A14" s="9" t="s">
        <v>22</v>
      </c>
      <c r="B14" s="29" t="s">
        <v>56</v>
      </c>
      <c r="C14" s="31" t="s">
        <v>56</v>
      </c>
      <c r="D14" s="31" t="s">
        <v>56</v>
      </c>
      <c r="E14" s="31" t="s">
        <v>56</v>
      </c>
      <c r="F14" s="31" t="s">
        <v>56</v>
      </c>
      <c r="G14" s="31" t="s">
        <v>56</v>
      </c>
      <c r="H14" s="31" t="s">
        <v>56</v>
      </c>
      <c r="I14" s="31" t="s">
        <v>56</v>
      </c>
      <c r="J14" s="31" t="s">
        <v>56</v>
      </c>
      <c r="K14" s="33"/>
      <c r="L14" s="33"/>
      <c r="M14" s="31" t="s">
        <v>56</v>
      </c>
      <c r="N14" s="31" t="s">
        <v>56</v>
      </c>
      <c r="O14" s="31" t="s">
        <v>56</v>
      </c>
      <c r="P14" s="31" t="s">
        <v>56</v>
      </c>
      <c r="Q14" s="31" t="s">
        <v>56</v>
      </c>
    </row>
    <row r="15" spans="1:17">
      <c r="A15" s="9" t="s">
        <v>23</v>
      </c>
      <c r="B15" s="29" t="s">
        <v>56</v>
      </c>
      <c r="C15" s="31" t="s">
        <v>56</v>
      </c>
      <c r="D15" s="31" t="s">
        <v>56</v>
      </c>
      <c r="E15" s="31" t="s">
        <v>56</v>
      </c>
      <c r="F15" s="31" t="s">
        <v>56</v>
      </c>
      <c r="G15" s="31" t="s">
        <v>56</v>
      </c>
      <c r="H15" s="31" t="s">
        <v>56</v>
      </c>
      <c r="I15" s="31" t="s">
        <v>56</v>
      </c>
      <c r="J15" s="31" t="s">
        <v>56</v>
      </c>
      <c r="K15" s="33"/>
      <c r="L15" s="33"/>
      <c r="M15" s="31" t="s">
        <v>56</v>
      </c>
      <c r="N15" s="31" t="s">
        <v>56</v>
      </c>
      <c r="O15" s="31" t="s">
        <v>56</v>
      </c>
      <c r="P15" s="31" t="s">
        <v>56</v>
      </c>
      <c r="Q15" s="31" t="s">
        <v>56</v>
      </c>
    </row>
    <row r="16" spans="1:17">
      <c r="A16" s="9" t="s">
        <v>24</v>
      </c>
      <c r="B16" s="29" t="s">
        <v>56</v>
      </c>
      <c r="C16" s="31" t="s">
        <v>56</v>
      </c>
      <c r="D16" s="31" t="s">
        <v>56</v>
      </c>
      <c r="E16" s="31" t="s">
        <v>56</v>
      </c>
      <c r="F16" s="31" t="s">
        <v>56</v>
      </c>
      <c r="G16" s="31" t="s">
        <v>56</v>
      </c>
      <c r="H16" s="31" t="s">
        <v>56</v>
      </c>
      <c r="I16" s="31" t="s">
        <v>56</v>
      </c>
      <c r="J16" s="31" t="s">
        <v>56</v>
      </c>
      <c r="K16" s="33"/>
      <c r="L16" s="33"/>
      <c r="M16" s="31" t="s">
        <v>56</v>
      </c>
      <c r="N16" s="31" t="s">
        <v>56</v>
      </c>
      <c r="O16" s="31" t="s">
        <v>56</v>
      </c>
      <c r="P16" s="31" t="s">
        <v>56</v>
      </c>
      <c r="Q16" s="31" t="s">
        <v>56</v>
      </c>
    </row>
    <row r="17" spans="1:17">
      <c r="A17" s="9" t="s">
        <v>25</v>
      </c>
      <c r="B17" s="29" t="s">
        <v>56</v>
      </c>
      <c r="C17" s="31" t="s">
        <v>56</v>
      </c>
      <c r="D17" s="31" t="s">
        <v>56</v>
      </c>
      <c r="E17" s="31" t="s">
        <v>56</v>
      </c>
      <c r="F17" s="31" t="s">
        <v>56</v>
      </c>
      <c r="G17" s="31" t="s">
        <v>56</v>
      </c>
      <c r="H17" s="31" t="s">
        <v>56</v>
      </c>
      <c r="I17" s="31" t="s">
        <v>56</v>
      </c>
      <c r="J17" s="31" t="s">
        <v>56</v>
      </c>
      <c r="K17" s="33"/>
      <c r="L17" s="33"/>
      <c r="M17" s="31" t="s">
        <v>56</v>
      </c>
      <c r="N17" s="31" t="s">
        <v>56</v>
      </c>
      <c r="O17" s="31" t="s">
        <v>56</v>
      </c>
      <c r="P17" s="31" t="s">
        <v>56</v>
      </c>
      <c r="Q17" s="31" t="s">
        <v>56</v>
      </c>
    </row>
    <row r="18" spans="1:17">
      <c r="A18" s="9" t="s">
        <v>26</v>
      </c>
      <c r="B18" s="29" t="s">
        <v>56</v>
      </c>
      <c r="C18" s="31" t="s">
        <v>56</v>
      </c>
      <c r="D18" s="31" t="s">
        <v>56</v>
      </c>
      <c r="E18" s="31" t="s">
        <v>56</v>
      </c>
      <c r="F18" s="31" t="s">
        <v>56</v>
      </c>
      <c r="G18" s="31" t="s">
        <v>56</v>
      </c>
      <c r="H18" s="31" t="s">
        <v>56</v>
      </c>
      <c r="I18" s="31" t="s">
        <v>56</v>
      </c>
      <c r="J18" s="31" t="s">
        <v>56</v>
      </c>
      <c r="K18" s="33"/>
      <c r="L18" s="33"/>
      <c r="M18" s="31" t="s">
        <v>56</v>
      </c>
      <c r="N18" s="31" t="s">
        <v>56</v>
      </c>
      <c r="O18" s="31" t="s">
        <v>56</v>
      </c>
      <c r="P18" s="31" t="s">
        <v>56</v>
      </c>
      <c r="Q18" s="31" t="s">
        <v>56</v>
      </c>
    </row>
    <row r="19" spans="1:17">
      <c r="A19" s="9" t="s">
        <v>27</v>
      </c>
      <c r="B19" s="29" t="s">
        <v>56</v>
      </c>
      <c r="C19" s="31" t="s">
        <v>56</v>
      </c>
      <c r="D19" s="31" t="s">
        <v>56</v>
      </c>
      <c r="E19" s="31" t="s">
        <v>56</v>
      </c>
      <c r="F19" s="31" t="s">
        <v>56</v>
      </c>
      <c r="G19" s="31" t="s">
        <v>56</v>
      </c>
      <c r="H19" s="31" t="s">
        <v>56</v>
      </c>
      <c r="I19" s="31" t="s">
        <v>56</v>
      </c>
      <c r="J19" s="31" t="s">
        <v>56</v>
      </c>
      <c r="K19" s="33"/>
      <c r="L19" s="33"/>
      <c r="M19" s="31" t="s">
        <v>56</v>
      </c>
      <c r="N19" s="31" t="s">
        <v>56</v>
      </c>
      <c r="O19" s="31" t="s">
        <v>56</v>
      </c>
      <c r="P19" s="31" t="s">
        <v>56</v>
      </c>
      <c r="Q19" s="31" t="s">
        <v>56</v>
      </c>
    </row>
    <row r="20" spans="1:17">
      <c r="A20" s="9" t="s">
        <v>28</v>
      </c>
      <c r="B20" s="29" t="s">
        <v>56</v>
      </c>
      <c r="C20" s="31" t="s">
        <v>56</v>
      </c>
      <c r="D20" s="31" t="s">
        <v>56</v>
      </c>
      <c r="E20" s="31" t="s">
        <v>56</v>
      </c>
      <c r="F20" s="31" t="s">
        <v>56</v>
      </c>
      <c r="G20" s="31" t="s">
        <v>56</v>
      </c>
      <c r="H20" s="31" t="s">
        <v>56</v>
      </c>
      <c r="I20" s="31" t="s">
        <v>56</v>
      </c>
      <c r="J20" s="31" t="s">
        <v>56</v>
      </c>
      <c r="K20" s="33"/>
      <c r="L20" s="33"/>
      <c r="M20" s="31" t="s">
        <v>56</v>
      </c>
      <c r="N20" s="31" t="s">
        <v>56</v>
      </c>
      <c r="O20" s="31" t="s">
        <v>56</v>
      </c>
      <c r="P20" s="31" t="s">
        <v>56</v>
      </c>
      <c r="Q20" s="31" t="s">
        <v>56</v>
      </c>
    </row>
    <row r="21" spans="1:17">
      <c r="A21" s="9" t="s">
        <v>157</v>
      </c>
      <c r="B21" s="29" t="s">
        <v>56</v>
      </c>
      <c r="C21" s="31" t="s">
        <v>56</v>
      </c>
      <c r="D21" s="31" t="s">
        <v>56</v>
      </c>
      <c r="E21" s="31" t="s">
        <v>56</v>
      </c>
      <c r="F21" s="31" t="s">
        <v>56</v>
      </c>
      <c r="G21" s="31" t="s">
        <v>56</v>
      </c>
      <c r="H21" s="31" t="s">
        <v>56</v>
      </c>
      <c r="I21" s="31" t="s">
        <v>56</v>
      </c>
      <c r="J21" s="31" t="s">
        <v>56</v>
      </c>
      <c r="K21" s="33"/>
      <c r="L21" s="33"/>
      <c r="M21" s="31" t="s">
        <v>56</v>
      </c>
      <c r="N21" s="31" t="s">
        <v>56</v>
      </c>
      <c r="O21" s="31" t="s">
        <v>56</v>
      </c>
      <c r="P21" s="31" t="s">
        <v>56</v>
      </c>
      <c r="Q21" s="31" t="s">
        <v>56</v>
      </c>
    </row>
    <row r="22" spans="1:17">
      <c r="A22" s="9" t="s">
        <v>163</v>
      </c>
      <c r="B22" s="29" t="s">
        <v>56</v>
      </c>
      <c r="C22" s="31" t="s">
        <v>56</v>
      </c>
      <c r="D22" s="31" t="s">
        <v>56</v>
      </c>
      <c r="E22" s="31" t="s">
        <v>56</v>
      </c>
      <c r="F22" s="31" t="s">
        <v>56</v>
      </c>
      <c r="G22" s="31" t="s">
        <v>56</v>
      </c>
      <c r="H22" s="31" t="s">
        <v>56</v>
      </c>
      <c r="I22" s="31" t="s">
        <v>56</v>
      </c>
      <c r="J22" s="31" t="s">
        <v>56</v>
      </c>
      <c r="K22" s="33"/>
      <c r="L22" s="33"/>
      <c r="M22" s="31" t="s">
        <v>56</v>
      </c>
      <c r="N22" s="31" t="s">
        <v>56</v>
      </c>
      <c r="O22" s="31" t="s">
        <v>56</v>
      </c>
      <c r="P22" s="31" t="s">
        <v>56</v>
      </c>
      <c r="Q22" s="31" t="s">
        <v>56</v>
      </c>
    </row>
    <row r="23" spans="1:17">
      <c r="A23" s="12" t="s">
        <v>29</v>
      </c>
      <c r="B23" s="29" t="s">
        <v>56</v>
      </c>
      <c r="C23" s="31" t="s">
        <v>56</v>
      </c>
      <c r="D23" s="31" t="s">
        <v>56</v>
      </c>
      <c r="E23" s="31" t="s">
        <v>56</v>
      </c>
      <c r="F23" s="31" t="s">
        <v>56</v>
      </c>
      <c r="G23" s="31" t="s">
        <v>56</v>
      </c>
      <c r="H23" s="31" t="s">
        <v>56</v>
      </c>
      <c r="I23" s="31" t="s">
        <v>56</v>
      </c>
      <c r="J23" s="31" t="s">
        <v>56</v>
      </c>
      <c r="K23" s="33"/>
      <c r="L23" s="33"/>
      <c r="M23" s="31" t="s">
        <v>56</v>
      </c>
      <c r="N23" s="31" t="s">
        <v>56</v>
      </c>
      <c r="O23" s="31" t="s">
        <v>56</v>
      </c>
      <c r="P23" s="31" t="s">
        <v>56</v>
      </c>
      <c r="Q23" s="31" t="s">
        <v>56</v>
      </c>
    </row>
    <row r="24" spans="1:17" ht="21.6">
      <c r="A24" s="66" t="s">
        <v>165</v>
      </c>
      <c r="B24" s="29" t="s">
        <v>56</v>
      </c>
      <c r="C24" s="31" t="s">
        <v>56</v>
      </c>
      <c r="D24" s="31" t="s">
        <v>56</v>
      </c>
      <c r="E24" s="31" t="s">
        <v>56</v>
      </c>
      <c r="F24" s="31" t="s">
        <v>56</v>
      </c>
      <c r="G24" s="31" t="s">
        <v>56</v>
      </c>
      <c r="H24" s="31" t="s">
        <v>56</v>
      </c>
      <c r="I24" s="31" t="s">
        <v>56</v>
      </c>
      <c r="J24" s="31" t="s">
        <v>56</v>
      </c>
      <c r="K24" s="33"/>
      <c r="L24" s="33"/>
      <c r="M24" s="31" t="s">
        <v>56</v>
      </c>
      <c r="N24" s="31" t="s">
        <v>56</v>
      </c>
      <c r="O24" s="31" t="s">
        <v>56</v>
      </c>
      <c r="P24" s="31" t="s">
        <v>56</v>
      </c>
      <c r="Q24" s="31" t="s">
        <v>56</v>
      </c>
    </row>
    <row r="25" spans="1:17">
      <c r="A25" s="11" t="s">
        <v>30</v>
      </c>
      <c r="B25" s="14" t="e">
        <f>#REF!</f>
        <v>#REF!</v>
      </c>
      <c r="C25" s="33"/>
      <c r="D25" s="31" t="s">
        <v>56</v>
      </c>
      <c r="E25" s="10" t="e">
        <f>#REF!</f>
        <v>#REF!</v>
      </c>
      <c r="F25" s="10" t="e">
        <f>#REF!</f>
        <v>#REF!</v>
      </c>
      <c r="G25" s="31" t="s">
        <v>56</v>
      </c>
      <c r="H25" s="10" t="e">
        <f>#REF!</f>
        <v>#REF!</v>
      </c>
      <c r="I25" s="10" t="e">
        <f>#REF!</f>
        <v>#REF!</v>
      </c>
      <c r="J25" s="10" t="e">
        <f>#REF!</f>
        <v>#REF!</v>
      </c>
      <c r="K25" s="31" t="s">
        <v>56</v>
      </c>
      <c r="L25" s="31" t="s">
        <v>56</v>
      </c>
      <c r="M25" s="10" t="e">
        <f>#REF!</f>
        <v>#REF!</v>
      </c>
      <c r="N25" s="10" t="e">
        <f>#REF!</f>
        <v>#REF!</v>
      </c>
      <c r="O25" s="10" t="e">
        <f>#REF!</f>
        <v>#REF!</v>
      </c>
      <c r="P25" s="31" t="s">
        <v>56</v>
      </c>
      <c r="Q25" s="10" t="e">
        <f>#REF!</f>
        <v>#REF!</v>
      </c>
    </row>
    <row r="26" spans="1:17">
      <c r="A26" s="11" t="s">
        <v>31</v>
      </c>
      <c r="B26" s="14" t="e">
        <f>#REF!</f>
        <v>#REF!</v>
      </c>
      <c r="C26" s="33"/>
      <c r="D26" s="31" t="s">
        <v>56</v>
      </c>
      <c r="E26" s="10" t="e">
        <f>#REF!</f>
        <v>#REF!</v>
      </c>
      <c r="F26" s="10" t="e">
        <f>#REF!</f>
        <v>#REF!</v>
      </c>
      <c r="G26" s="31" t="s">
        <v>56</v>
      </c>
      <c r="H26" s="10" t="e">
        <f>#REF!</f>
        <v>#REF!</v>
      </c>
      <c r="I26" s="10" t="e">
        <f>#REF!</f>
        <v>#REF!</v>
      </c>
      <c r="J26" s="10" t="e">
        <f>#REF!</f>
        <v>#REF!</v>
      </c>
      <c r="K26" s="31" t="s">
        <v>56</v>
      </c>
      <c r="L26" s="31" t="s">
        <v>56</v>
      </c>
      <c r="M26" s="10" t="e">
        <f>#REF!</f>
        <v>#REF!</v>
      </c>
      <c r="N26" s="10" t="e">
        <f>#REF!</f>
        <v>#REF!</v>
      </c>
      <c r="O26" s="10" t="e">
        <f>#REF!</f>
        <v>#REF!</v>
      </c>
      <c r="P26" s="31" t="s">
        <v>56</v>
      </c>
      <c r="Q26" s="10" t="e">
        <f>#REF!</f>
        <v>#REF!</v>
      </c>
    </row>
    <row r="27" spans="1:17">
      <c r="A27" s="12" t="s">
        <v>32</v>
      </c>
      <c r="B27" s="14" t="e">
        <f>#REF!</f>
        <v>#REF!</v>
      </c>
      <c r="C27" s="10"/>
      <c r="D27" s="10" t="e">
        <f>#REF!</f>
        <v>#REF!</v>
      </c>
      <c r="E27" s="10" t="e">
        <f>#REF!</f>
        <v>#REF!</v>
      </c>
      <c r="F27" s="10" t="e">
        <f>#REF!</f>
        <v>#REF!</v>
      </c>
      <c r="G27" s="10" t="e">
        <f>#REF!</f>
        <v>#REF!</v>
      </c>
      <c r="H27" s="10" t="e">
        <f>#REF!</f>
        <v>#REF!</v>
      </c>
      <c r="I27" s="10" t="e">
        <f>#REF!</f>
        <v>#REF!</v>
      </c>
      <c r="J27" s="10" t="e">
        <f>#REF!</f>
        <v>#REF!</v>
      </c>
      <c r="K27" s="10" t="e">
        <f>#REF!</f>
        <v>#REF!</v>
      </c>
      <c r="L27" s="10" t="e">
        <f>#REF!</f>
        <v>#REF!</v>
      </c>
      <c r="M27" s="10" t="e">
        <f>#REF!</f>
        <v>#REF!</v>
      </c>
      <c r="N27" s="10" t="e">
        <f>#REF!</f>
        <v>#REF!</v>
      </c>
      <c r="O27" s="10" t="e">
        <f>#REF!</f>
        <v>#REF!</v>
      </c>
      <c r="P27" s="31" t="s">
        <v>56</v>
      </c>
      <c r="Q27" s="31" t="s">
        <v>56</v>
      </c>
    </row>
    <row r="28" spans="1:17">
      <c r="A28" s="11" t="s">
        <v>33</v>
      </c>
      <c r="B28" s="14" t="e">
        <f>#REF!</f>
        <v>#REF!</v>
      </c>
      <c r="C28" s="33"/>
      <c r="D28" s="31" t="s">
        <v>56</v>
      </c>
      <c r="E28" s="10" t="e">
        <f>#REF!</f>
        <v>#REF!</v>
      </c>
      <c r="F28" s="10" t="e">
        <f>#REF!</f>
        <v>#REF!</v>
      </c>
      <c r="G28" s="31" t="s">
        <v>56</v>
      </c>
      <c r="H28" s="10" t="e">
        <f>#REF!</f>
        <v>#REF!</v>
      </c>
      <c r="I28" s="10" t="e">
        <f>#REF!</f>
        <v>#REF!</v>
      </c>
      <c r="J28" s="10" t="e">
        <f>#REF!</f>
        <v>#REF!</v>
      </c>
      <c r="K28" s="31" t="s">
        <v>56</v>
      </c>
      <c r="L28" s="31" t="s">
        <v>56</v>
      </c>
      <c r="M28" s="10" t="e">
        <f>#REF!</f>
        <v>#REF!</v>
      </c>
      <c r="N28" s="10" t="e">
        <f>#REF!</f>
        <v>#REF!</v>
      </c>
      <c r="O28" s="10" t="e">
        <f>#REF!</f>
        <v>#REF!</v>
      </c>
      <c r="P28" s="31" t="s">
        <v>56</v>
      </c>
      <c r="Q28" s="10" t="e">
        <f>#REF!</f>
        <v>#REF!</v>
      </c>
    </row>
    <row r="29" spans="1:17">
      <c r="A29" s="12" t="s">
        <v>34</v>
      </c>
      <c r="B29" s="14" t="e">
        <f>#REF!</f>
        <v>#REF!</v>
      </c>
      <c r="C29" s="33"/>
      <c r="D29" s="31" t="s">
        <v>56</v>
      </c>
      <c r="E29" s="10" t="e">
        <f>#REF!</f>
        <v>#REF!</v>
      </c>
      <c r="F29" s="10" t="e">
        <f>#REF!</f>
        <v>#REF!</v>
      </c>
      <c r="G29" s="31" t="s">
        <v>56</v>
      </c>
      <c r="H29" s="10" t="e">
        <f>#REF!</f>
        <v>#REF!</v>
      </c>
      <c r="I29" s="10" t="e">
        <f>#REF!</f>
        <v>#REF!</v>
      </c>
      <c r="J29" s="10" t="e">
        <f>#REF!</f>
        <v>#REF!</v>
      </c>
      <c r="K29" s="31" t="s">
        <v>56</v>
      </c>
      <c r="L29" s="31" t="s">
        <v>56</v>
      </c>
      <c r="M29" s="10" t="e">
        <f>#REF!</f>
        <v>#REF!</v>
      </c>
      <c r="N29" s="10" t="e">
        <f>#REF!</f>
        <v>#REF!</v>
      </c>
      <c r="O29" s="10" t="e">
        <f>#REF!</f>
        <v>#REF!</v>
      </c>
      <c r="P29" s="31" t="s">
        <v>56</v>
      </c>
      <c r="Q29" s="10" t="e">
        <f>#REF!</f>
        <v>#REF!</v>
      </c>
    </row>
    <row r="30" spans="1:17">
      <c r="A30" s="12" t="s">
        <v>35</v>
      </c>
      <c r="B30" s="14" t="e">
        <f>#REF!</f>
        <v>#REF!</v>
      </c>
      <c r="C30" s="33"/>
      <c r="D30" s="31" t="s">
        <v>56</v>
      </c>
      <c r="E30" s="10" t="e">
        <f>#REF!</f>
        <v>#REF!</v>
      </c>
      <c r="F30" s="10" t="e">
        <f>#REF!</f>
        <v>#REF!</v>
      </c>
      <c r="G30" s="31" t="s">
        <v>56</v>
      </c>
      <c r="H30" s="10" t="e">
        <f>#REF!</f>
        <v>#REF!</v>
      </c>
      <c r="I30" s="10" t="e">
        <f>#REF!</f>
        <v>#REF!</v>
      </c>
      <c r="J30" s="10" t="e">
        <f>#REF!</f>
        <v>#REF!</v>
      </c>
      <c r="K30" s="31" t="s">
        <v>56</v>
      </c>
      <c r="L30" s="31" t="s">
        <v>56</v>
      </c>
      <c r="M30" s="10" t="e">
        <f>#REF!</f>
        <v>#REF!</v>
      </c>
      <c r="N30" s="10" t="e">
        <f>#REF!</f>
        <v>#REF!</v>
      </c>
      <c r="O30" s="10" t="e">
        <f>#REF!</f>
        <v>#REF!</v>
      </c>
      <c r="P30" s="31" t="s">
        <v>56</v>
      </c>
      <c r="Q30" s="10" t="e">
        <f>#REF!</f>
        <v>#REF!</v>
      </c>
    </row>
    <row r="32" spans="1:17"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17"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2:17"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2:17"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2:17"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2:17"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2:17"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2:17">
      <c r="B39" s="8"/>
      <c r="C39" s="8"/>
      <c r="D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2:17"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2:17">
      <c r="E41" s="8"/>
      <c r="I41" s="8"/>
    </row>
  </sheetData>
  <phoneticPr fontId="1"/>
  <conditionalFormatting sqref="B9:Q30">
    <cfRule type="cellIs" dxfId="13" priority="1" operator="equal">
      <formula>1</formula>
    </cfRule>
    <cfRule type="cellIs" dxfId="12" priority="2" operator="equal">
      <formula>2</formula>
    </cfRule>
    <cfRule type="cellIs" dxfId="11" priority="3" operator="equal">
      <formula>3</formula>
    </cfRule>
  </conditionalFormatting>
  <printOptions horizontalCentered="1"/>
  <pageMargins left="0.39370078740157483" right="0.39370078740157483" top="0.78740157480314965" bottom="0.78740157480314965" header="0.39370078740157483" footer="0.39370078740157483"/>
  <pageSetup paperSize="9" orientation="landscape" r:id="rId1"/>
  <ignoredErrors>
    <ignoredError sqref="B25:Q30" evalError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68050-6B7D-4184-AFE3-FF0EDEFE9CD2}">
  <sheetPr codeName="Sheet5">
    <tabColor rgb="FFFF6699"/>
    <pageSetUpPr fitToPage="1"/>
  </sheetPr>
  <dimension ref="A1:R40"/>
  <sheetViews>
    <sheetView showGridLines="0" zoomScaleNormal="100" zoomScaleSheetLayoutView="30" workbookViewId="0">
      <selection activeCell="T100" sqref="B4:T103"/>
    </sheetView>
  </sheetViews>
  <sheetFormatPr defaultColWidth="9" defaultRowHeight="15"/>
  <cols>
    <col min="1" max="1" width="3.21875" style="7" customWidth="1"/>
    <col min="2" max="2" width="20.88671875" style="7" customWidth="1"/>
    <col min="3" max="18" width="5.6640625" style="7" customWidth="1"/>
    <col min="19" max="16384" width="9" style="7"/>
  </cols>
  <sheetData>
    <row r="1" spans="1:18" ht="18.600000000000001">
      <c r="B1" s="6" t="s">
        <v>41</v>
      </c>
    </row>
    <row r="4" spans="1:18" ht="60" customHeight="1" thickBot="1">
      <c r="A4" s="87" t="s">
        <v>202</v>
      </c>
      <c r="B4" s="13" t="s">
        <v>44</v>
      </c>
      <c r="C4" s="15" t="s">
        <v>36</v>
      </c>
      <c r="D4" s="16" t="s">
        <v>50</v>
      </c>
      <c r="E4" s="16" t="s">
        <v>40</v>
      </c>
      <c r="F4" s="16" t="s">
        <v>46</v>
      </c>
      <c r="G4" s="16" t="s">
        <v>45</v>
      </c>
      <c r="H4" s="16" t="s">
        <v>39</v>
      </c>
      <c r="I4" s="16" t="s">
        <v>38</v>
      </c>
      <c r="J4" s="16" t="s">
        <v>8</v>
      </c>
      <c r="K4" s="16" t="s">
        <v>37</v>
      </c>
      <c r="L4" s="17" t="s">
        <v>49</v>
      </c>
      <c r="M4" s="17" t="s">
        <v>51</v>
      </c>
      <c r="N4" s="16" t="s">
        <v>47</v>
      </c>
      <c r="O4" s="16" t="s">
        <v>48</v>
      </c>
      <c r="P4" s="16" t="s">
        <v>211</v>
      </c>
      <c r="Q4" s="16" t="s">
        <v>212</v>
      </c>
      <c r="R4" s="16" t="s">
        <v>213</v>
      </c>
    </row>
    <row r="5" spans="1:18" s="22" customFormat="1" ht="15.6" thickTop="1">
      <c r="A5" s="88"/>
      <c r="B5" s="89" t="s">
        <v>53</v>
      </c>
      <c r="C5" s="24" t="s">
        <v>54</v>
      </c>
      <c r="D5" s="25"/>
      <c r="E5" s="25"/>
      <c r="F5" s="25" t="s">
        <v>54</v>
      </c>
      <c r="G5" s="25" t="s">
        <v>54</v>
      </c>
      <c r="H5" s="25"/>
      <c r="I5" s="25" t="s">
        <v>54</v>
      </c>
      <c r="J5" s="25" t="s">
        <v>54</v>
      </c>
      <c r="K5" s="25" t="s">
        <v>54</v>
      </c>
      <c r="L5" s="25"/>
      <c r="M5" s="25"/>
      <c r="N5" s="25" t="s">
        <v>54</v>
      </c>
      <c r="O5" s="25" t="s">
        <v>54</v>
      </c>
      <c r="P5" s="25" t="s">
        <v>54</v>
      </c>
      <c r="Q5" s="25"/>
      <c r="R5" s="25" t="s">
        <v>54</v>
      </c>
    </row>
    <row r="6" spans="1:18" s="22" customFormat="1">
      <c r="A6" s="86"/>
      <c r="B6" s="23" t="s">
        <v>60</v>
      </c>
      <c r="C6" s="26"/>
      <c r="D6" s="27" t="s">
        <v>54</v>
      </c>
      <c r="E6" s="27" t="s">
        <v>54</v>
      </c>
      <c r="F6" s="27"/>
      <c r="G6" s="27"/>
      <c r="H6" s="27" t="s">
        <v>54</v>
      </c>
      <c r="I6" s="27"/>
      <c r="J6" s="27"/>
      <c r="K6" s="27"/>
      <c r="L6" s="27"/>
      <c r="M6" s="27"/>
      <c r="N6" s="27"/>
      <c r="O6" s="27"/>
      <c r="P6" s="27"/>
      <c r="Q6" s="27" t="s">
        <v>9</v>
      </c>
      <c r="R6" s="27"/>
    </row>
    <row r="7" spans="1:18" s="22" customFormat="1" ht="15.6" thickBot="1">
      <c r="A7" s="91"/>
      <c r="B7" s="23" t="s">
        <v>61</v>
      </c>
      <c r="C7" s="26"/>
      <c r="D7" s="27"/>
      <c r="E7" s="27"/>
      <c r="F7" s="27"/>
      <c r="G7" s="27"/>
      <c r="H7" s="27"/>
      <c r="I7" s="27"/>
      <c r="J7" s="27"/>
      <c r="K7" s="27"/>
      <c r="L7" s="27" t="s">
        <v>54</v>
      </c>
      <c r="M7" s="27" t="s">
        <v>54</v>
      </c>
      <c r="N7" s="27"/>
      <c r="O7" s="27"/>
      <c r="P7" s="27"/>
      <c r="Q7" s="27"/>
      <c r="R7" s="27"/>
    </row>
    <row r="8" spans="1:18" ht="15.6" thickTop="1">
      <c r="A8" s="90">
        <f>ROW()-7</f>
        <v>1</v>
      </c>
      <c r="B8" s="18" t="s">
        <v>17</v>
      </c>
      <c r="C8" s="19">
        <f>VLOOKUP($A8,'1.監視端末'!$B$4:$H$103,4,FALSE)</f>
        <v>3</v>
      </c>
      <c r="D8" s="20">
        <f>VLOOKUP($A8,'2.FW'!$B$4:$H$103,4,FALSE)</f>
        <v>3</v>
      </c>
      <c r="E8" s="20">
        <f>VLOOKUP($A8,'3.DMZ'!$B$4:$H$103,4,FALSE)</f>
        <v>3</v>
      </c>
      <c r="F8" s="20">
        <f>VLOOKUP($A8,'4.データヒストリアン(中継)'!$B$4:$H$103,4,FALSE)</f>
        <v>3</v>
      </c>
      <c r="G8" s="20">
        <f>VLOOKUP($A8,'5.データヒストリアン'!$B$4:$H$103,4,FALSE)</f>
        <v>2</v>
      </c>
      <c r="H8" s="20">
        <f>VLOOKUP($A8,'6.制御NW(情)'!$B$4:$H$103,4,FALSE)</f>
        <v>2</v>
      </c>
      <c r="I8" s="20">
        <f>VLOOKUP($A8,'7.EWS'!$B$4:$H$103,4,FALSE)</f>
        <v>2</v>
      </c>
      <c r="J8" s="20">
        <f>VLOOKUP($A8,'8.制御サーバ'!$B$4:$H$103,4,FALSE)</f>
        <v>2</v>
      </c>
      <c r="K8" s="20">
        <f>VLOOKUP($A8,'9.HMI(操作端末)'!$B$4:$H$103,4,FALSE)</f>
        <v>2</v>
      </c>
      <c r="L8" s="20">
        <f>VLOOKUP($A8,'10.制御ネットワーク(フィールド側)'!$B$4:$H$103,4,FALSE)</f>
        <v>0</v>
      </c>
      <c r="M8" s="20">
        <f>VLOOKUP($A8,'11.フィールドネットワーク'!$B$4:$H$103,4,FALSE)</f>
        <v>0</v>
      </c>
      <c r="N8" s="20">
        <f>VLOOKUP($A8,'12.コントローラマスター'!$B$4:$H$103,4,FALSE)</f>
        <v>2</v>
      </c>
      <c r="O8" s="20">
        <f>VLOOKUP($A8,'13.コントローラスレーブ'!$B$4:$H$103,4,FALSE)</f>
        <v>2</v>
      </c>
      <c r="P8" s="20">
        <f>VLOOKUP($A8,'14.IoTデバイス'!$B$4:$H$103,4,FALSE)</f>
        <v>2</v>
      </c>
      <c r="Q8" s="20">
        <f>VLOOKUP($A8,'15.無線ゲートウェイ'!$B$4:$H$103,4,FALSE)</f>
        <v>3</v>
      </c>
      <c r="R8" s="20">
        <f>VLOOKUP($A8,'16.無線機器'!$B$4:$H$103,4,FALSE)</f>
        <v>2</v>
      </c>
    </row>
    <row r="9" spans="1:18">
      <c r="A9" s="85">
        <f t="shared" ref="A9:A29" si="0">ROW()-7</f>
        <v>2</v>
      </c>
      <c r="B9" s="9" t="s">
        <v>18</v>
      </c>
      <c r="C9" s="14">
        <f>VLOOKUP($A9,'1.監視端末'!$B$4:$H$103,4,FALSE)</f>
        <v>2</v>
      </c>
      <c r="D9" s="10">
        <f>VLOOKUP($A9,'2.FW'!$B$4:$H$103,4,FALSE)</f>
        <v>1</v>
      </c>
      <c r="E9" s="10">
        <f>VLOOKUP($A9,'3.DMZ'!$B$4:$H$103,4,FALSE)</f>
        <v>1</v>
      </c>
      <c r="F9" s="10">
        <f>VLOOKUP($A9,'4.データヒストリアン(中継)'!$B$4:$H$103,4,FALSE)</f>
        <v>1</v>
      </c>
      <c r="G9" s="10">
        <f>VLOOKUP($A9,'5.データヒストリアン'!$B$4:$H$103,4,FALSE)</f>
        <v>1</v>
      </c>
      <c r="H9" s="10">
        <f>VLOOKUP($A9,'6.制御NW(情)'!$B$4:$H$103,4,FALSE)</f>
        <v>1</v>
      </c>
      <c r="I9" s="10">
        <f>VLOOKUP($A9,'7.EWS'!$B$4:$H$103,4,FALSE)</f>
        <v>1</v>
      </c>
      <c r="J9" s="10">
        <f>VLOOKUP($A9,'8.制御サーバ'!$B$4:$H$103,4,FALSE)</f>
        <v>1</v>
      </c>
      <c r="K9" s="10">
        <f>VLOOKUP($A9,'9.HMI(操作端末)'!$B$4:$H$103,4,FALSE)</f>
        <v>2</v>
      </c>
      <c r="L9" s="10">
        <f>VLOOKUP($A9,'10.制御ネットワーク(フィールド側)'!$B$4:$H$103,4,FALSE)</f>
        <v>0</v>
      </c>
      <c r="M9" s="10">
        <f>VLOOKUP($A9,'11.フィールドネットワーク'!$B$4:$H$103,4,FALSE)</f>
        <v>0</v>
      </c>
      <c r="N9" s="10">
        <f>VLOOKUP($A9,'12.コントローラマスター'!$B$4:$H$103,4,FALSE)</f>
        <v>2</v>
      </c>
      <c r="O9" s="10">
        <f>VLOOKUP($A9,'13.コントローラスレーブ'!$B$4:$H$103,4,FALSE)</f>
        <v>3</v>
      </c>
      <c r="P9" s="10">
        <f>VLOOKUP($A9,'14.IoTデバイス'!$B$4:$H$103,4,FALSE)</f>
        <v>2</v>
      </c>
      <c r="Q9" s="10">
        <f>VLOOKUP($A9,'15.無線ゲートウェイ'!$B$4:$H$103,4,FALSE)</f>
        <v>2</v>
      </c>
      <c r="R9" s="10">
        <f>VLOOKUP($A9,'16.無線機器'!$B$4:$H$103,4,FALSE)</f>
        <v>2</v>
      </c>
    </row>
    <row r="10" spans="1:18">
      <c r="A10" s="85">
        <f t="shared" si="0"/>
        <v>3</v>
      </c>
      <c r="B10" s="9" t="s">
        <v>19</v>
      </c>
      <c r="C10" s="14">
        <f>VLOOKUP($A10,'1.監視端末'!$B$4:$H$103,4,FALSE)</f>
        <v>2</v>
      </c>
      <c r="D10" s="10">
        <f>VLOOKUP($A10,'2.FW'!$B$4:$H$103,4,FALSE)</f>
        <v>2</v>
      </c>
      <c r="E10" s="10">
        <f>VLOOKUP($A10,'3.DMZ'!$B$4:$H$103,4,FALSE)</f>
        <v>2</v>
      </c>
      <c r="F10" s="10">
        <f>VLOOKUP($A10,'4.データヒストリアン(中継)'!$B$4:$H$103,4,FALSE)</f>
        <v>2</v>
      </c>
      <c r="G10" s="10">
        <f>VLOOKUP($A10,'5.データヒストリアン'!$B$4:$H$103,4,FALSE)</f>
        <v>2</v>
      </c>
      <c r="H10" s="10">
        <f>VLOOKUP($A10,'6.制御NW(情)'!$B$4:$H$103,4,FALSE)</f>
        <v>2</v>
      </c>
      <c r="I10" s="10">
        <f>VLOOKUP($A10,'7.EWS'!$B$4:$H$103,4,FALSE)</f>
        <v>2</v>
      </c>
      <c r="J10" s="10">
        <f>VLOOKUP($A10,'8.制御サーバ'!$B$4:$H$103,4,FALSE)</f>
        <v>2</v>
      </c>
      <c r="K10" s="10">
        <f>VLOOKUP($A10,'9.HMI(操作端末)'!$B$4:$H$103,4,FALSE)</f>
        <v>2</v>
      </c>
      <c r="L10" s="10">
        <f>VLOOKUP($A10,'10.制御ネットワーク(フィールド側)'!$B$4:$H$103,4,FALSE)</f>
        <v>0</v>
      </c>
      <c r="M10" s="10">
        <f>VLOOKUP($A10,'11.フィールドネットワーク'!$B$4:$H$103,4,FALSE)</f>
        <v>0</v>
      </c>
      <c r="N10" s="10">
        <f>VLOOKUP($A10,'12.コントローラマスター'!$B$4:$H$103,4,FALSE)</f>
        <v>2</v>
      </c>
      <c r="O10" s="10">
        <f>VLOOKUP($A10,'13.コントローラスレーブ'!$B$4:$H$103,4,FALSE)</f>
        <v>3</v>
      </c>
      <c r="P10" s="10">
        <f>VLOOKUP($A10,'14.IoTデバイス'!$B$4:$H$103,4,FALSE)</f>
        <v>2</v>
      </c>
      <c r="Q10" s="10">
        <f>VLOOKUP($A10,'15.無線ゲートウェイ'!$B$4:$H$103,4,FALSE)</f>
        <v>2</v>
      </c>
      <c r="R10" s="10">
        <f>VLOOKUP($A10,'16.無線機器'!$B$4:$H$103,4,FALSE)</f>
        <v>2</v>
      </c>
    </row>
    <row r="11" spans="1:18">
      <c r="A11" s="85">
        <f t="shared" si="0"/>
        <v>4</v>
      </c>
      <c r="B11" s="9" t="s">
        <v>20</v>
      </c>
      <c r="C11" s="14">
        <f>VLOOKUP($A11,'1.監視端末'!$B$4:$H$103,4,FALSE)</f>
        <v>3</v>
      </c>
      <c r="D11" s="10">
        <f>VLOOKUP($A11,'2.FW'!$B$4:$H$103,4,FALSE)</f>
        <v>2</v>
      </c>
      <c r="E11" s="10">
        <f>VLOOKUP($A11,'3.DMZ'!$B$4:$H$103,4,FALSE)</f>
        <v>2</v>
      </c>
      <c r="F11" s="10">
        <f>VLOOKUP($A11,'4.データヒストリアン(中継)'!$B$4:$H$103,4,FALSE)</f>
        <v>2</v>
      </c>
      <c r="G11" s="10">
        <f>VLOOKUP($A11,'5.データヒストリアン'!$B$4:$H$103,4,FALSE)</f>
        <v>2</v>
      </c>
      <c r="H11" s="10">
        <f>VLOOKUP($A11,'6.制御NW(情)'!$B$4:$H$103,4,FALSE)</f>
        <v>2</v>
      </c>
      <c r="I11" s="10">
        <f>VLOOKUP($A11,'7.EWS'!$B$4:$H$103,4,FALSE)</f>
        <v>2</v>
      </c>
      <c r="J11" s="10">
        <f>VLOOKUP($A11,'8.制御サーバ'!$B$4:$H$103,4,FALSE)</f>
        <v>2</v>
      </c>
      <c r="K11" s="10">
        <f>VLOOKUP($A11,'9.HMI(操作端末)'!$B$4:$H$103,4,FALSE)</f>
        <v>2</v>
      </c>
      <c r="L11" s="10">
        <f>VLOOKUP($A11,'10.制御ネットワーク(フィールド側)'!$B$4:$H$103,4,FALSE)</f>
        <v>0</v>
      </c>
      <c r="M11" s="10">
        <f>VLOOKUP($A11,'11.フィールドネットワーク'!$B$4:$H$103,4,FALSE)</f>
        <v>0</v>
      </c>
      <c r="N11" s="10">
        <f>VLOOKUP($A11,'12.コントローラマスター'!$B$4:$H$103,4,FALSE)</f>
        <v>2</v>
      </c>
      <c r="O11" s="10">
        <f>VLOOKUP($A11,'13.コントローラスレーブ'!$B$4:$H$103,4,FALSE)</f>
        <v>2</v>
      </c>
      <c r="P11" s="10">
        <f>VLOOKUP($A11,'14.IoTデバイス'!$B$4:$H$103,4,FALSE)</f>
        <v>1</v>
      </c>
      <c r="Q11" s="10">
        <f>VLOOKUP($A11,'15.無線ゲートウェイ'!$B$4:$H$103,4,FALSE)</f>
        <v>1</v>
      </c>
      <c r="R11" s="10">
        <f>VLOOKUP($A11,'16.無線機器'!$B$4:$H$103,4,FALSE)</f>
        <v>1</v>
      </c>
    </row>
    <row r="12" spans="1:18">
      <c r="A12" s="85">
        <f t="shared" si="0"/>
        <v>5</v>
      </c>
      <c r="B12" s="9" t="s">
        <v>21</v>
      </c>
      <c r="C12" s="14">
        <f>VLOOKUP($A12,'1.監視端末'!$B$4:$H$103,4,FALSE)</f>
        <v>3</v>
      </c>
      <c r="D12" s="10">
        <f>VLOOKUP($A12,'2.FW'!$B$4:$H$103,4,FALSE)</f>
        <v>2</v>
      </c>
      <c r="E12" s="10">
        <f>VLOOKUP($A12,'3.DMZ'!$B$4:$H$103,4,FALSE)</f>
        <v>2</v>
      </c>
      <c r="F12" s="10">
        <f>VLOOKUP($A12,'4.データヒストリアン(中継)'!$B$4:$H$103,4,FALSE)</f>
        <v>2</v>
      </c>
      <c r="G12" s="10">
        <f>VLOOKUP($A12,'5.データヒストリアン'!$B$4:$H$103,4,FALSE)</f>
        <v>2</v>
      </c>
      <c r="H12" s="10">
        <f>VLOOKUP($A12,'6.制御NW(情)'!$B$4:$H$103,4,FALSE)</f>
        <v>2</v>
      </c>
      <c r="I12" s="10">
        <f>VLOOKUP($A12,'7.EWS'!$B$4:$H$103,4,FALSE)</f>
        <v>3</v>
      </c>
      <c r="J12" s="10">
        <f>VLOOKUP($A12,'8.制御サーバ'!$B$4:$H$103,4,FALSE)</f>
        <v>2</v>
      </c>
      <c r="K12" s="10">
        <f>VLOOKUP($A12,'9.HMI(操作端末)'!$B$4:$H$103,4,FALSE)</f>
        <v>3</v>
      </c>
      <c r="L12" s="10">
        <f>VLOOKUP($A12,'10.制御ネットワーク(フィールド側)'!$B$4:$H$103,4,FALSE)</f>
        <v>0</v>
      </c>
      <c r="M12" s="10">
        <f>VLOOKUP($A12,'11.フィールドネットワーク'!$B$4:$H$103,4,FALSE)</f>
        <v>0</v>
      </c>
      <c r="N12" s="10">
        <f>VLOOKUP($A12,'12.コントローラマスター'!$B$4:$H$103,4,FALSE)</f>
        <v>2</v>
      </c>
      <c r="O12" s="10">
        <f>VLOOKUP($A12,'13.コントローラスレーブ'!$B$4:$H$103,4,FALSE)</f>
        <v>2</v>
      </c>
      <c r="P12" s="10">
        <f>VLOOKUP($A12,'14.IoTデバイス'!$B$4:$H$103,4,FALSE)</f>
        <v>2</v>
      </c>
      <c r="Q12" s="10">
        <f>VLOOKUP($A12,'15.無線ゲートウェイ'!$B$4:$H$103,4,FALSE)</f>
        <v>2</v>
      </c>
      <c r="R12" s="10">
        <f>VLOOKUP($A12,'16.無線機器'!$B$4:$H$103,4,FALSE)</f>
        <v>2</v>
      </c>
    </row>
    <row r="13" spans="1:18">
      <c r="A13" s="85">
        <f t="shared" si="0"/>
        <v>6</v>
      </c>
      <c r="B13" s="9" t="s">
        <v>22</v>
      </c>
      <c r="C13" s="14">
        <f>VLOOKUP($A13,'1.監視端末'!$B$4:$H$103,4,FALSE)</f>
        <v>3</v>
      </c>
      <c r="D13" s="10">
        <f>VLOOKUP($A13,'2.FW'!$B$4:$H$103,4,FALSE)</f>
        <v>2</v>
      </c>
      <c r="E13" s="10">
        <f>VLOOKUP($A13,'3.DMZ'!$B$4:$H$103,4,FALSE)</f>
        <v>2</v>
      </c>
      <c r="F13" s="10">
        <f>VLOOKUP($A13,'4.データヒストリアン(中継)'!$B$4:$H$103,4,FALSE)</f>
        <v>2</v>
      </c>
      <c r="G13" s="10">
        <f>VLOOKUP($A13,'5.データヒストリアン'!$B$4:$H$103,4,FALSE)</f>
        <v>2</v>
      </c>
      <c r="H13" s="10">
        <f>VLOOKUP($A13,'6.制御NW(情)'!$B$4:$H$103,4,FALSE)</f>
        <v>1</v>
      </c>
      <c r="I13" s="10">
        <f>VLOOKUP($A13,'7.EWS'!$B$4:$H$103,4,FALSE)</f>
        <v>3</v>
      </c>
      <c r="J13" s="10">
        <f>VLOOKUP($A13,'8.制御サーバ'!$B$4:$H$103,4,FALSE)</f>
        <v>3</v>
      </c>
      <c r="K13" s="10">
        <f>VLOOKUP($A13,'9.HMI(操作端末)'!$B$4:$H$103,4,FALSE)</f>
        <v>3</v>
      </c>
      <c r="L13" s="10">
        <f>VLOOKUP($A13,'10.制御ネットワーク(フィールド側)'!$B$4:$H$103,4,FALSE)</f>
        <v>0</v>
      </c>
      <c r="M13" s="10">
        <f>VLOOKUP($A13,'11.フィールドネットワーク'!$B$4:$H$103,4,FALSE)</f>
        <v>0</v>
      </c>
      <c r="N13" s="10">
        <f>VLOOKUP($A13,'12.コントローラマスター'!$B$4:$H$103,4,FALSE)</f>
        <v>2</v>
      </c>
      <c r="O13" s="10">
        <f>VLOOKUP($A13,'13.コントローラスレーブ'!$B$4:$H$103,4,FALSE)</f>
        <v>2</v>
      </c>
      <c r="P13" s="10">
        <f>VLOOKUP($A13,'14.IoTデバイス'!$B$4:$H$103,4,FALSE)</f>
        <v>2</v>
      </c>
      <c r="Q13" s="10">
        <f>VLOOKUP($A13,'15.無線ゲートウェイ'!$B$4:$H$103,4,FALSE)</f>
        <v>2</v>
      </c>
      <c r="R13" s="10">
        <f>VLOOKUP($A13,'16.無線機器'!$B$4:$H$103,4,FALSE)</f>
        <v>2</v>
      </c>
    </row>
    <row r="14" spans="1:18">
      <c r="A14" s="85">
        <f t="shared" si="0"/>
        <v>7</v>
      </c>
      <c r="B14" s="9" t="s">
        <v>23</v>
      </c>
      <c r="C14" s="14">
        <f>VLOOKUP($A14,'1.監視端末'!$B$4:$H$103,4,FALSE)</f>
        <v>3</v>
      </c>
      <c r="D14" s="10">
        <f>VLOOKUP($A14,'2.FW'!$B$4:$H$103,4,FALSE)</f>
        <v>1</v>
      </c>
      <c r="E14" s="10">
        <f>VLOOKUP($A14,'3.DMZ'!$B$4:$H$103,4,FALSE)</f>
        <v>1</v>
      </c>
      <c r="F14" s="10">
        <f>VLOOKUP($A14,'4.データヒストリアン(中継)'!$B$4:$H$103,4,FALSE)</f>
        <v>3</v>
      </c>
      <c r="G14" s="10">
        <f>VLOOKUP($A14,'5.データヒストリアン'!$B$4:$H$103,4,FALSE)</f>
        <v>3</v>
      </c>
      <c r="H14" s="10">
        <f>VLOOKUP($A14,'6.制御NW(情)'!$B$4:$H$103,4,FALSE)</f>
        <v>1</v>
      </c>
      <c r="I14" s="10">
        <f>VLOOKUP($A14,'7.EWS'!$B$4:$H$103,4,FALSE)</f>
        <v>3</v>
      </c>
      <c r="J14" s="10">
        <f>VLOOKUP($A14,'8.制御サーバ'!$B$4:$H$103,4,FALSE)</f>
        <v>3</v>
      </c>
      <c r="K14" s="10">
        <f>VLOOKUP($A14,'9.HMI(操作端末)'!$B$4:$H$103,4,FALSE)</f>
        <v>3</v>
      </c>
      <c r="L14" s="10">
        <f>VLOOKUP($A14,'10.制御ネットワーク(フィールド側)'!$B$4:$H$103,4,FALSE)</f>
        <v>0</v>
      </c>
      <c r="M14" s="10">
        <f>VLOOKUP($A14,'11.フィールドネットワーク'!$B$4:$H$103,4,FALSE)</f>
        <v>0</v>
      </c>
      <c r="N14" s="10">
        <f>VLOOKUP($A14,'12.コントローラマスター'!$B$4:$H$103,4,FALSE)</f>
        <v>1</v>
      </c>
      <c r="O14" s="10">
        <f>VLOOKUP($A14,'13.コントローラスレーブ'!$B$4:$H$103,4,FALSE)</f>
        <v>1</v>
      </c>
      <c r="P14" s="10">
        <f>VLOOKUP($A14,'14.IoTデバイス'!$B$4:$H$103,4,FALSE)</f>
        <v>2</v>
      </c>
      <c r="Q14" s="10">
        <f>VLOOKUP($A14,'15.無線ゲートウェイ'!$B$4:$H$103,4,FALSE)</f>
        <v>2</v>
      </c>
      <c r="R14" s="10">
        <f>VLOOKUP($A14,'16.無線機器'!$B$4:$H$103,4,FALSE)</f>
        <v>1</v>
      </c>
    </row>
    <row r="15" spans="1:18">
      <c r="A15" s="85">
        <f t="shared" si="0"/>
        <v>8</v>
      </c>
      <c r="B15" s="9" t="s">
        <v>24</v>
      </c>
      <c r="C15" s="14">
        <f>VLOOKUP($A15,'1.監視端末'!$B$4:$H$103,4,FALSE)</f>
        <v>3</v>
      </c>
      <c r="D15" s="10">
        <f>VLOOKUP($A15,'2.FW'!$B$4:$H$103,4,FALSE)</f>
        <v>1</v>
      </c>
      <c r="E15" s="10">
        <f>VLOOKUP($A15,'3.DMZ'!$B$4:$H$103,4,FALSE)</f>
        <v>1</v>
      </c>
      <c r="F15" s="10">
        <f>VLOOKUP($A15,'4.データヒストリアン(中継)'!$B$4:$H$103,4,FALSE)</f>
        <v>3</v>
      </c>
      <c r="G15" s="10">
        <f>VLOOKUP($A15,'5.データヒストリアン'!$B$4:$H$103,4,FALSE)</f>
        <v>3</v>
      </c>
      <c r="H15" s="10">
        <f>VLOOKUP($A15,'6.制御NW(情)'!$B$4:$H$103,4,FALSE)</f>
        <v>1</v>
      </c>
      <c r="I15" s="10">
        <f>VLOOKUP($A15,'7.EWS'!$B$4:$H$103,4,FALSE)</f>
        <v>3</v>
      </c>
      <c r="J15" s="10">
        <f>VLOOKUP($A15,'8.制御サーバ'!$B$4:$H$103,4,FALSE)</f>
        <v>3</v>
      </c>
      <c r="K15" s="10">
        <f>VLOOKUP($A15,'9.HMI(操作端末)'!$B$4:$H$103,4,FALSE)</f>
        <v>3</v>
      </c>
      <c r="L15" s="10">
        <f>VLOOKUP($A15,'10.制御ネットワーク(フィールド側)'!$B$4:$H$103,4,FALSE)</f>
        <v>0</v>
      </c>
      <c r="M15" s="10">
        <f>VLOOKUP($A15,'11.フィールドネットワーク'!$B$4:$H$103,4,FALSE)</f>
        <v>0</v>
      </c>
      <c r="N15" s="10">
        <f>VLOOKUP($A15,'12.コントローラマスター'!$B$4:$H$103,4,FALSE)</f>
        <v>3</v>
      </c>
      <c r="O15" s="10">
        <f>VLOOKUP($A15,'13.コントローラスレーブ'!$B$4:$H$103,4,FALSE)</f>
        <v>3</v>
      </c>
      <c r="P15" s="10">
        <f>VLOOKUP($A15,'14.IoTデバイス'!$B$4:$H$103,4,FALSE)</f>
        <v>2</v>
      </c>
      <c r="Q15" s="10">
        <f>VLOOKUP($A15,'15.無線ゲートウェイ'!$B$4:$H$103,4,FALSE)</f>
        <v>2</v>
      </c>
      <c r="R15" s="10">
        <f>VLOOKUP($A15,'16.無線機器'!$B$4:$H$103,4,FALSE)</f>
        <v>2</v>
      </c>
    </row>
    <row r="16" spans="1:18">
      <c r="A16" s="85">
        <f t="shared" si="0"/>
        <v>9</v>
      </c>
      <c r="B16" s="9" t="s">
        <v>25</v>
      </c>
      <c r="C16" s="14">
        <f>VLOOKUP($A16,'1.監視端末'!$B$4:$H$103,4,FALSE)</f>
        <v>2</v>
      </c>
      <c r="D16" s="10">
        <f>VLOOKUP($A16,'2.FW'!$B$4:$H$103,4,FALSE)</f>
        <v>3</v>
      </c>
      <c r="E16" s="10">
        <f>VLOOKUP($A16,'3.DMZ'!$B$4:$H$103,4,FALSE)</f>
        <v>3</v>
      </c>
      <c r="F16" s="10">
        <f>VLOOKUP($A16,'4.データヒストリアン(中継)'!$B$4:$H$103,4,FALSE)</f>
        <v>3</v>
      </c>
      <c r="G16" s="10">
        <f>VLOOKUP($A16,'5.データヒストリアン'!$B$4:$H$103,4,FALSE)</f>
        <v>3</v>
      </c>
      <c r="H16" s="10">
        <f>VLOOKUP($A16,'6.制御NW(情)'!$B$4:$H$103,4,FALSE)</f>
        <v>2</v>
      </c>
      <c r="I16" s="10">
        <f>VLOOKUP($A16,'7.EWS'!$B$4:$H$103,4,FALSE)</f>
        <v>3</v>
      </c>
      <c r="J16" s="10">
        <f>VLOOKUP($A16,'8.制御サーバ'!$B$4:$H$103,4,FALSE)</f>
        <v>3</v>
      </c>
      <c r="K16" s="10">
        <f>VLOOKUP($A16,'9.HMI(操作端末)'!$B$4:$H$103,4,FALSE)</f>
        <v>3</v>
      </c>
      <c r="L16" s="10">
        <f>VLOOKUP($A16,'10.制御ネットワーク(フィールド側)'!$B$4:$H$103,4,FALSE)</f>
        <v>0</v>
      </c>
      <c r="M16" s="10">
        <f>VLOOKUP($A16,'11.フィールドネットワーク'!$B$4:$H$103,4,FALSE)</f>
        <v>0</v>
      </c>
      <c r="N16" s="10">
        <f>VLOOKUP($A16,'12.コントローラマスター'!$B$4:$H$103,4,FALSE)</f>
        <v>3</v>
      </c>
      <c r="O16" s="10">
        <f>VLOOKUP($A16,'13.コントローラスレーブ'!$B$4:$H$103,4,FALSE)</f>
        <v>3</v>
      </c>
      <c r="P16" s="10">
        <f>VLOOKUP($A16,'14.IoTデバイス'!$B$4:$H$103,4,FALSE)</f>
        <v>2</v>
      </c>
      <c r="Q16" s="10">
        <f>VLOOKUP($A16,'15.無線ゲートウェイ'!$B$4:$H$103,4,FALSE)</f>
        <v>2</v>
      </c>
      <c r="R16" s="10">
        <f>VLOOKUP($A16,'16.無線機器'!$B$4:$H$103,4,FALSE)</f>
        <v>2</v>
      </c>
    </row>
    <row r="17" spans="1:18">
      <c r="A17" s="85">
        <f t="shared" si="0"/>
        <v>10</v>
      </c>
      <c r="B17" s="9" t="s">
        <v>26</v>
      </c>
      <c r="C17" s="14">
        <f>VLOOKUP($A17,'1.監視端末'!$B$4:$H$103,4,FALSE)</f>
        <v>2</v>
      </c>
      <c r="D17" s="10">
        <f>VLOOKUP($A17,'2.FW'!$B$4:$H$103,4,FALSE)</f>
        <v>2</v>
      </c>
      <c r="E17" s="10">
        <f>VLOOKUP($A17,'3.DMZ'!$B$4:$H$103,4,FALSE)</f>
        <v>2</v>
      </c>
      <c r="F17" s="10">
        <f>VLOOKUP($A17,'4.データヒストリアン(中継)'!$B$4:$H$103,4,FALSE)</f>
        <v>3</v>
      </c>
      <c r="G17" s="10">
        <f>VLOOKUP($A17,'5.データヒストリアン'!$B$4:$H$103,4,FALSE)</f>
        <v>3</v>
      </c>
      <c r="H17" s="10">
        <f>VLOOKUP($A17,'6.制御NW(情)'!$B$4:$H$103,4,FALSE)</f>
        <v>2</v>
      </c>
      <c r="I17" s="10">
        <f>VLOOKUP($A17,'7.EWS'!$B$4:$H$103,4,FALSE)</f>
        <v>3</v>
      </c>
      <c r="J17" s="10">
        <f>VLOOKUP($A17,'8.制御サーバ'!$B$4:$H$103,4,FALSE)</f>
        <v>3</v>
      </c>
      <c r="K17" s="10">
        <f>VLOOKUP($A17,'9.HMI(操作端末)'!$B$4:$H$103,4,FALSE)</f>
        <v>3</v>
      </c>
      <c r="L17" s="10">
        <f>VLOOKUP($A17,'10.制御ネットワーク(フィールド側)'!$B$4:$H$103,4,FALSE)</f>
        <v>0</v>
      </c>
      <c r="M17" s="10">
        <f>VLOOKUP($A17,'11.フィールドネットワーク'!$B$4:$H$103,4,FALSE)</f>
        <v>0</v>
      </c>
      <c r="N17" s="10">
        <f>VLOOKUP($A17,'12.コントローラマスター'!$B$4:$H$103,4,FALSE)</f>
        <v>3</v>
      </c>
      <c r="O17" s="10">
        <f>VLOOKUP($A17,'13.コントローラスレーブ'!$B$4:$H$103,4,FALSE)</f>
        <v>3</v>
      </c>
      <c r="P17" s="10">
        <f>VLOOKUP($A17,'14.IoTデバイス'!$B$4:$H$103,4,FALSE)</f>
        <v>2</v>
      </c>
      <c r="Q17" s="10">
        <f>VLOOKUP($A17,'15.無線ゲートウェイ'!$B$4:$H$103,4,FALSE)</f>
        <v>2</v>
      </c>
      <c r="R17" s="10">
        <f>VLOOKUP($A17,'16.無線機器'!$B$4:$H$103,4,FALSE)</f>
        <v>2</v>
      </c>
    </row>
    <row r="18" spans="1:18">
      <c r="A18" s="85">
        <f t="shared" si="0"/>
        <v>11</v>
      </c>
      <c r="B18" s="9" t="s">
        <v>27</v>
      </c>
      <c r="C18" s="14">
        <f>VLOOKUP($A18,'1.監視端末'!$B$4:$H$103,4,FALSE)</f>
        <v>2</v>
      </c>
      <c r="D18" s="10">
        <f>VLOOKUP($A18,'2.FW'!$B$4:$H$103,4,FALSE)</f>
        <v>1</v>
      </c>
      <c r="E18" s="10">
        <f>VLOOKUP($A18,'3.DMZ'!$B$4:$H$103,4,FALSE)</f>
        <v>1</v>
      </c>
      <c r="F18" s="10">
        <f>VLOOKUP($A18,'4.データヒストリアン(中継)'!$B$4:$H$103,4,FALSE)</f>
        <v>3</v>
      </c>
      <c r="G18" s="10">
        <f>VLOOKUP($A18,'5.データヒストリアン'!$B$4:$H$103,4,FALSE)</f>
        <v>3</v>
      </c>
      <c r="H18" s="10">
        <f>VLOOKUP($A18,'6.制御NW(情)'!$B$4:$H$103,4,FALSE)</f>
        <v>1</v>
      </c>
      <c r="I18" s="10">
        <f>VLOOKUP($A18,'7.EWS'!$B$4:$H$103,4,FALSE)</f>
        <v>3</v>
      </c>
      <c r="J18" s="10">
        <f>VLOOKUP($A18,'8.制御サーバ'!$B$4:$H$103,4,FALSE)</f>
        <v>3</v>
      </c>
      <c r="K18" s="10">
        <f>VLOOKUP($A18,'9.HMI(操作端末)'!$B$4:$H$103,4,FALSE)</f>
        <v>3</v>
      </c>
      <c r="L18" s="10">
        <f>VLOOKUP($A18,'10.制御ネットワーク(フィールド側)'!$B$4:$H$103,4,FALSE)</f>
        <v>0</v>
      </c>
      <c r="M18" s="10">
        <f>VLOOKUP($A18,'11.フィールドネットワーク'!$B$4:$H$103,4,FALSE)</f>
        <v>0</v>
      </c>
      <c r="N18" s="10">
        <f>VLOOKUP($A18,'12.コントローラマスター'!$B$4:$H$103,4,FALSE)</f>
        <v>3</v>
      </c>
      <c r="O18" s="10">
        <f>VLOOKUP($A18,'13.コントローラスレーブ'!$B$4:$H$103,4,FALSE)</f>
        <v>3</v>
      </c>
      <c r="P18" s="10">
        <f>VLOOKUP($A18,'14.IoTデバイス'!$B$4:$H$103,4,FALSE)</f>
        <v>2</v>
      </c>
      <c r="Q18" s="10">
        <f>VLOOKUP($A18,'15.無線ゲートウェイ'!$B$4:$H$103,4,FALSE)</f>
        <v>2</v>
      </c>
      <c r="R18" s="10">
        <f>VLOOKUP($A18,'16.無線機器'!$B$4:$H$103,4,FALSE)</f>
        <v>2</v>
      </c>
    </row>
    <row r="19" spans="1:18">
      <c r="A19" s="85">
        <f t="shared" si="0"/>
        <v>12</v>
      </c>
      <c r="B19" s="9" t="s">
        <v>28</v>
      </c>
      <c r="C19" s="14">
        <f>VLOOKUP($A19,'1.監視端末'!$B$4:$H$103,4,FALSE)</f>
        <v>2</v>
      </c>
      <c r="D19" s="10">
        <f>VLOOKUP($A19,'2.FW'!$B$4:$H$103,4,FALSE)</f>
        <v>2</v>
      </c>
      <c r="E19" s="10">
        <f>VLOOKUP($A19,'3.DMZ'!$B$4:$H$103,4,FALSE)</f>
        <v>2</v>
      </c>
      <c r="F19" s="10">
        <f>VLOOKUP($A19,'4.データヒストリアン(中継)'!$B$4:$H$103,4,FALSE)</f>
        <v>3</v>
      </c>
      <c r="G19" s="10">
        <f>VLOOKUP($A19,'5.データヒストリアン'!$B$4:$H$103,4,FALSE)</f>
        <v>3</v>
      </c>
      <c r="H19" s="10">
        <f>VLOOKUP($A19,'6.制御NW(情)'!$B$4:$H$103,4,FALSE)</f>
        <v>2</v>
      </c>
      <c r="I19" s="10">
        <f>VLOOKUP($A19,'7.EWS'!$B$4:$H$103,4,FALSE)</f>
        <v>3</v>
      </c>
      <c r="J19" s="10">
        <f>VLOOKUP($A19,'8.制御サーバ'!$B$4:$H$103,4,FALSE)</f>
        <v>3</v>
      </c>
      <c r="K19" s="10">
        <f>VLOOKUP($A19,'9.HMI(操作端末)'!$B$4:$H$103,4,FALSE)</f>
        <v>3</v>
      </c>
      <c r="L19" s="10">
        <f>VLOOKUP($A19,'10.制御ネットワーク(フィールド側)'!$B$4:$H$103,4,FALSE)</f>
        <v>0</v>
      </c>
      <c r="M19" s="10">
        <f>VLOOKUP($A19,'11.フィールドネットワーク'!$B$4:$H$103,4,FALSE)</f>
        <v>0</v>
      </c>
      <c r="N19" s="10">
        <f>VLOOKUP($A19,'12.コントローラマスター'!$B$4:$H$103,4,FALSE)</f>
        <v>2</v>
      </c>
      <c r="O19" s="10">
        <f>VLOOKUP($A19,'13.コントローラスレーブ'!$B$4:$H$103,4,FALSE)</f>
        <v>3</v>
      </c>
      <c r="P19" s="10">
        <f>VLOOKUP($A19,'14.IoTデバイス'!$B$4:$H$103,4,FALSE)</f>
        <v>2</v>
      </c>
      <c r="Q19" s="10">
        <f>VLOOKUP($A19,'15.無線ゲートウェイ'!$B$4:$H$103,4,FALSE)</f>
        <v>2</v>
      </c>
      <c r="R19" s="10">
        <f>VLOOKUP($A19,'16.無線機器'!$B$4:$H$103,4,FALSE)</f>
        <v>2</v>
      </c>
    </row>
    <row r="20" spans="1:18">
      <c r="A20" s="85">
        <f t="shared" si="0"/>
        <v>13</v>
      </c>
      <c r="B20" s="9" t="s">
        <v>164</v>
      </c>
      <c r="C20" s="14">
        <f>VLOOKUP($A20,'1.監視端末'!$B$4:$H$103,4,FALSE)</f>
        <v>2</v>
      </c>
      <c r="D20" s="10">
        <f>VLOOKUP($A20,'2.FW'!$B$4:$H$103,4,FALSE)</f>
        <v>2</v>
      </c>
      <c r="E20" s="10">
        <f>VLOOKUP($A20,'3.DMZ'!$B$4:$H$103,4,FALSE)</f>
        <v>2</v>
      </c>
      <c r="F20" s="10">
        <f>VLOOKUP($A20,'4.データヒストリアン(中継)'!$B$4:$H$103,4,FALSE)</f>
        <v>3</v>
      </c>
      <c r="G20" s="10">
        <f>VLOOKUP($A20,'5.データヒストリアン'!$B$4:$H$103,4,FALSE)</f>
        <v>3</v>
      </c>
      <c r="H20" s="10">
        <f>VLOOKUP($A20,'6.制御NW(情)'!$B$4:$H$103,4,FALSE)</f>
        <v>2</v>
      </c>
      <c r="I20" s="10">
        <f>VLOOKUP($A20,'7.EWS'!$B$4:$H$103,4,FALSE)</f>
        <v>3</v>
      </c>
      <c r="J20" s="10">
        <f>VLOOKUP($A20,'8.制御サーバ'!$B$4:$H$103,4,FALSE)</f>
        <v>3</v>
      </c>
      <c r="K20" s="10">
        <f>VLOOKUP($A20,'9.HMI(操作端末)'!$B$4:$H$103,4,FALSE)</f>
        <v>3</v>
      </c>
      <c r="L20" s="10">
        <f>VLOOKUP($A20,'10.制御ネットワーク(フィールド側)'!$B$4:$H$103,4,FALSE)</f>
        <v>0</v>
      </c>
      <c r="M20" s="10">
        <f>VLOOKUP($A20,'11.フィールドネットワーク'!$B$4:$H$103,4,FALSE)</f>
        <v>0</v>
      </c>
      <c r="N20" s="10">
        <f>VLOOKUP($A20,'12.コントローラマスター'!$B$4:$H$103,4,FALSE)</f>
        <v>2</v>
      </c>
      <c r="O20" s="10">
        <f>VLOOKUP($A20,'13.コントローラスレーブ'!$B$4:$H$103,4,FALSE)</f>
        <v>3</v>
      </c>
      <c r="P20" s="10">
        <f>VLOOKUP($A20,'14.IoTデバイス'!$B$4:$H$103,4,FALSE)</f>
        <v>2</v>
      </c>
      <c r="Q20" s="10">
        <f>VLOOKUP($A20,'15.無線ゲートウェイ'!$B$4:$H$103,4,FALSE)</f>
        <v>2</v>
      </c>
      <c r="R20" s="10">
        <f>VLOOKUP($A20,'16.無線機器'!$B$4:$H$103,4,FALSE)</f>
        <v>2</v>
      </c>
    </row>
    <row r="21" spans="1:18">
      <c r="A21" s="85">
        <f t="shared" si="0"/>
        <v>14</v>
      </c>
      <c r="B21" s="9" t="s">
        <v>163</v>
      </c>
      <c r="C21" s="14">
        <f>VLOOKUP($A21,'1.監視端末'!$B$4:$H$103,4,FALSE)</f>
        <v>1</v>
      </c>
      <c r="D21" s="10">
        <f>VLOOKUP($A21,'2.FW'!$B$4:$H$103,4,FALSE)</f>
        <v>1</v>
      </c>
      <c r="E21" s="10">
        <f>VLOOKUP($A21,'3.DMZ'!$B$4:$H$103,4,FALSE)</f>
        <v>1</v>
      </c>
      <c r="F21" s="10">
        <f>VLOOKUP($A21,'4.データヒストリアン(中継)'!$B$4:$H$103,4,FALSE)</f>
        <v>1</v>
      </c>
      <c r="G21" s="10">
        <f>VLOOKUP($A21,'5.データヒストリアン'!$B$4:$H$103,4,FALSE)</f>
        <v>1</v>
      </c>
      <c r="H21" s="10">
        <f>VLOOKUP($A21,'6.制御NW(情)'!$B$4:$H$103,4,FALSE)</f>
        <v>3</v>
      </c>
      <c r="I21" s="10">
        <f>VLOOKUP($A21,'7.EWS'!$B$4:$H$103,4,FALSE)</f>
        <v>1</v>
      </c>
      <c r="J21" s="10">
        <f>VLOOKUP($A21,'8.制御サーバ'!$B$4:$H$103,4,FALSE)</f>
        <v>1</v>
      </c>
      <c r="K21" s="10">
        <f>VLOOKUP($A21,'9.HMI(操作端末)'!$B$4:$H$103,4,FALSE)</f>
        <v>1</v>
      </c>
      <c r="L21" s="10">
        <f>VLOOKUP($A21,'10.制御ネットワーク(フィールド側)'!$B$4:$H$103,4,FALSE)</f>
        <v>0</v>
      </c>
      <c r="M21" s="10">
        <f>VLOOKUP($A21,'11.フィールドネットワーク'!$B$4:$H$103,4,FALSE)</f>
        <v>0</v>
      </c>
      <c r="N21" s="10">
        <f>VLOOKUP($A21,'12.コントローラマスター'!$B$4:$H$103,4,FALSE)</f>
        <v>3</v>
      </c>
      <c r="O21" s="10">
        <f>VLOOKUP($A21,'13.コントローラスレーブ'!$B$4:$H$103,4,FALSE)</f>
        <v>3</v>
      </c>
      <c r="P21" s="10">
        <f>VLOOKUP($A21,'14.IoTデバイス'!$B$4:$H$103,4,FALSE)</f>
        <v>2</v>
      </c>
      <c r="Q21" s="10">
        <f>VLOOKUP($A21,'15.無線ゲートウェイ'!$B$4:$H$103,4,FALSE)</f>
        <v>2</v>
      </c>
      <c r="R21" s="10">
        <f>VLOOKUP($A21,'16.無線機器'!$B$4:$H$103,4,FALSE)</f>
        <v>2</v>
      </c>
    </row>
    <row r="22" spans="1:18">
      <c r="A22" s="85">
        <f t="shared" si="0"/>
        <v>15</v>
      </c>
      <c r="B22" s="12" t="s">
        <v>29</v>
      </c>
      <c r="C22" s="14">
        <f>VLOOKUP($A22,'1.監視端末'!$B$4:$H$103,4,FALSE)</f>
        <v>2</v>
      </c>
      <c r="D22" s="10">
        <f>VLOOKUP($A22,'2.FW'!$B$4:$H$103,4,FALSE)</f>
        <v>1</v>
      </c>
      <c r="E22" s="10">
        <f>VLOOKUP($A22,'3.DMZ'!$B$4:$H$103,4,FALSE)</f>
        <v>1</v>
      </c>
      <c r="F22" s="10">
        <f>VLOOKUP($A22,'4.データヒストリアン(中継)'!$B$4:$H$103,4,FALSE)</f>
        <v>1</v>
      </c>
      <c r="G22" s="10">
        <f>VLOOKUP($A22,'5.データヒストリアン'!$B$4:$H$103,4,FALSE)</f>
        <v>1</v>
      </c>
      <c r="H22" s="10">
        <f>VLOOKUP($A22,'6.制御NW(情)'!$B$4:$H$103,4,FALSE)</f>
        <v>1</v>
      </c>
      <c r="I22" s="10">
        <f>VLOOKUP($A22,'7.EWS'!$B$4:$H$103,4,FALSE)</f>
        <v>2</v>
      </c>
      <c r="J22" s="10">
        <f>VLOOKUP($A22,'8.制御サーバ'!$B$4:$H$103,4,FALSE)</f>
        <v>1</v>
      </c>
      <c r="K22" s="10">
        <f>VLOOKUP($A22,'9.HMI(操作端末)'!$B$4:$H$103,4,FALSE)</f>
        <v>2</v>
      </c>
      <c r="L22" s="10">
        <f>VLOOKUP($A22,'10.制御ネットワーク(フィールド側)'!$B$4:$H$103,4,FALSE)</f>
        <v>0</v>
      </c>
      <c r="M22" s="10">
        <f>VLOOKUP($A22,'11.フィールドネットワーク'!$B$4:$H$103,4,FALSE)</f>
        <v>0</v>
      </c>
      <c r="N22" s="10">
        <f>VLOOKUP($A22,'12.コントローラマスター'!$B$4:$H$103,4,FALSE)</f>
        <v>2</v>
      </c>
      <c r="O22" s="10">
        <f>VLOOKUP($A22,'13.コントローラスレーブ'!$B$4:$H$103,4,FALSE)</f>
        <v>3</v>
      </c>
      <c r="P22" s="10">
        <f>VLOOKUP($A22,'14.IoTデバイス'!$B$4:$H$103,4,FALSE)</f>
        <v>3</v>
      </c>
      <c r="Q22" s="10">
        <f>VLOOKUP($A22,'15.無線ゲートウェイ'!$B$4:$H$103,4,FALSE)</f>
        <v>2</v>
      </c>
      <c r="R22" s="10">
        <f>VLOOKUP($A22,'16.無線機器'!$B$4:$H$103,4,FALSE)</f>
        <v>2</v>
      </c>
    </row>
    <row r="23" spans="1:18" ht="21.6">
      <c r="A23" s="85">
        <f t="shared" si="0"/>
        <v>16</v>
      </c>
      <c r="B23" s="66" t="s">
        <v>166</v>
      </c>
      <c r="C23" s="14">
        <f>VLOOKUP($A23,'1.監視端末'!$B$4:$H$103,4,FALSE)</f>
        <v>2</v>
      </c>
      <c r="D23" s="10">
        <f>VLOOKUP($A23,'2.FW'!$B$4:$H$103,4,FALSE)</f>
        <v>1</v>
      </c>
      <c r="E23" s="10">
        <f>VLOOKUP($A23,'3.DMZ'!$B$4:$H$103,4,FALSE)</f>
        <v>1</v>
      </c>
      <c r="F23" s="10">
        <f>VLOOKUP($A23,'4.データヒストリアン(中継)'!$B$4:$H$103,4,FALSE)</f>
        <v>1</v>
      </c>
      <c r="G23" s="10">
        <f>VLOOKUP($A23,'5.データヒストリアン'!$B$4:$H$103,4,FALSE)</f>
        <v>1</v>
      </c>
      <c r="H23" s="10">
        <f>VLOOKUP($A23,'6.制御NW(情)'!$B$4:$H$103,4,FALSE)</f>
        <v>1</v>
      </c>
      <c r="I23" s="10">
        <f>VLOOKUP($A23,'7.EWS'!$B$4:$H$103,4,FALSE)</f>
        <v>2</v>
      </c>
      <c r="J23" s="10">
        <f>VLOOKUP($A23,'8.制御サーバ'!$B$4:$H$103,4,FALSE)</f>
        <v>1</v>
      </c>
      <c r="K23" s="10">
        <f>VLOOKUP($A23,'9.HMI(操作端末)'!$B$4:$H$103,4,FALSE)</f>
        <v>2</v>
      </c>
      <c r="L23" s="10">
        <f>VLOOKUP($A23,'10.制御ネットワーク(フィールド側)'!$B$4:$H$103,4,FALSE)</f>
        <v>0</v>
      </c>
      <c r="M23" s="10">
        <f>VLOOKUP($A23,'11.フィールドネットワーク'!$B$4:$H$103,4,FALSE)</f>
        <v>0</v>
      </c>
      <c r="N23" s="10">
        <f>VLOOKUP($A23,'12.コントローラマスター'!$B$4:$H$103,4,FALSE)</f>
        <v>2</v>
      </c>
      <c r="O23" s="10">
        <f>VLOOKUP($A23,'13.コントローラスレーブ'!$B$4:$H$103,4,FALSE)</f>
        <v>3</v>
      </c>
      <c r="P23" s="10">
        <f>VLOOKUP($A23,'14.IoTデバイス'!$B$4:$H$103,4,FALSE)</f>
        <v>3</v>
      </c>
      <c r="Q23" s="10">
        <f>VLOOKUP($A23,'15.無線ゲートウェイ'!$B$4:$H$103,4,FALSE)</f>
        <v>2</v>
      </c>
      <c r="R23" s="10">
        <f>VLOOKUP($A23,'16.無線機器'!$B$4:$H$103,4,FALSE)</f>
        <v>2</v>
      </c>
    </row>
    <row r="24" spans="1:18">
      <c r="A24" s="85">
        <f t="shared" si="0"/>
        <v>17</v>
      </c>
      <c r="B24" s="11" t="s">
        <v>30</v>
      </c>
      <c r="C24" s="14">
        <f>VLOOKUP($A24,'1.監視端末'!$B$4:$H$103,4,FALSE)</f>
        <v>0</v>
      </c>
      <c r="D24" s="10">
        <f>VLOOKUP($A24,'2.FW'!$B$4:$H$103,4,FALSE)</f>
        <v>0</v>
      </c>
      <c r="E24" s="10">
        <f>VLOOKUP($A24,'3.DMZ'!$B$4:$H$103,4,FALSE)</f>
        <v>2</v>
      </c>
      <c r="F24" s="10">
        <f>VLOOKUP($A24,'4.データヒストリアン(中継)'!$B$4:$H$103,4,FALSE)</f>
        <v>0</v>
      </c>
      <c r="G24" s="10">
        <f>VLOOKUP($A24,'5.データヒストリアン'!$B$4:$H$103,4,FALSE)</f>
        <v>0</v>
      </c>
      <c r="H24" s="10">
        <f>VLOOKUP($A24,'6.制御NW(情)'!$B$4:$H$103,4,FALSE)</f>
        <v>2</v>
      </c>
      <c r="I24" s="10">
        <f>VLOOKUP($A24,'7.EWS'!$B$4:$H$103,4,FALSE)</f>
        <v>0</v>
      </c>
      <c r="J24" s="10">
        <f>VLOOKUP($A24,'8.制御サーバ'!$B$4:$H$103,4,FALSE)</f>
        <v>0</v>
      </c>
      <c r="K24" s="10">
        <f>VLOOKUP($A24,'9.HMI(操作端末)'!$B$4:$H$103,4,FALSE)</f>
        <v>0</v>
      </c>
      <c r="L24" s="10">
        <f>VLOOKUP($A24,'10.制御ネットワーク(フィールド側)'!$B$4:$H$103,4,FALSE)</f>
        <v>3</v>
      </c>
      <c r="M24" s="10">
        <f>VLOOKUP($A24,'11.フィールドネットワーク'!$B$4:$H$103,4,FALSE)</f>
        <v>3</v>
      </c>
      <c r="N24" s="10">
        <f>VLOOKUP($A24,'12.コントローラマスター'!$B$4:$H$103,4,FALSE)</f>
        <v>0</v>
      </c>
      <c r="O24" s="10">
        <f>VLOOKUP($A24,'13.コントローラスレーブ'!$B$4:$H$103,4,FALSE)</f>
        <v>0</v>
      </c>
      <c r="P24" s="10">
        <f>VLOOKUP($A24,'14.IoTデバイス'!$B$4:$H$103,4,FALSE)</f>
        <v>0</v>
      </c>
      <c r="Q24" s="10">
        <f>VLOOKUP($A24,'15.無線ゲートウェイ'!$B$4:$H$103,4,FALSE)</f>
        <v>2</v>
      </c>
      <c r="R24" s="10">
        <f>VLOOKUP($A24,'16.無線機器'!$B$4:$H$103,4,FALSE)</f>
        <v>0</v>
      </c>
    </row>
    <row r="25" spans="1:18">
      <c r="A25" s="85">
        <f t="shared" si="0"/>
        <v>18</v>
      </c>
      <c r="B25" s="11" t="s">
        <v>31</v>
      </c>
      <c r="C25" s="14">
        <f>VLOOKUP($A25,'1.監視端末'!$B$4:$H$103,4,FALSE)</f>
        <v>0</v>
      </c>
      <c r="D25" s="10">
        <f>VLOOKUP($A25,'2.FW'!$B$4:$H$103,4,FALSE)</f>
        <v>0</v>
      </c>
      <c r="E25" s="10">
        <f>VLOOKUP($A25,'3.DMZ'!$B$4:$H$103,4,FALSE)</f>
        <v>2</v>
      </c>
      <c r="F25" s="10">
        <f>VLOOKUP($A25,'4.データヒストリアン(中継)'!$B$4:$H$103,4,FALSE)</f>
        <v>0</v>
      </c>
      <c r="G25" s="10">
        <f>VLOOKUP($A25,'5.データヒストリアン'!$B$4:$H$103,4,FALSE)</f>
        <v>0</v>
      </c>
      <c r="H25" s="10">
        <f>VLOOKUP($A25,'6.制御NW(情)'!$B$4:$H$103,4,FALSE)</f>
        <v>2</v>
      </c>
      <c r="I25" s="10">
        <f>VLOOKUP($A25,'7.EWS'!$B$4:$H$103,4,FALSE)</f>
        <v>0</v>
      </c>
      <c r="J25" s="10">
        <f>VLOOKUP($A25,'8.制御サーバ'!$B$4:$H$103,4,FALSE)</f>
        <v>0</v>
      </c>
      <c r="K25" s="10">
        <f>VLOOKUP($A25,'9.HMI(操作端末)'!$B$4:$H$103,4,FALSE)</f>
        <v>0</v>
      </c>
      <c r="L25" s="10">
        <f>VLOOKUP($A25,'10.制御ネットワーク(フィールド側)'!$B$4:$H$103,4,FALSE)</f>
        <v>2</v>
      </c>
      <c r="M25" s="10">
        <f>VLOOKUP($A25,'11.フィールドネットワーク'!$B$4:$H$103,4,FALSE)</f>
        <v>2</v>
      </c>
      <c r="N25" s="10">
        <f>VLOOKUP($A25,'12.コントローラマスター'!$B$4:$H$103,4,FALSE)</f>
        <v>0</v>
      </c>
      <c r="O25" s="10">
        <f>VLOOKUP($A25,'13.コントローラスレーブ'!$B$4:$H$103,4,FALSE)</f>
        <v>0</v>
      </c>
      <c r="P25" s="10">
        <f>VLOOKUP($A25,'14.IoTデバイス'!$B$4:$H$103,4,FALSE)</f>
        <v>0</v>
      </c>
      <c r="Q25" s="10">
        <f>VLOOKUP($A25,'15.無線ゲートウェイ'!$B$4:$H$103,4,FALSE)</f>
        <v>2</v>
      </c>
      <c r="R25" s="10">
        <f>VLOOKUP($A25,'16.無線機器'!$B$4:$H$103,4,FALSE)</f>
        <v>0</v>
      </c>
    </row>
    <row r="26" spans="1:18">
      <c r="A26" s="85">
        <f t="shared" si="0"/>
        <v>19</v>
      </c>
      <c r="B26" s="12" t="s">
        <v>32</v>
      </c>
      <c r="C26" s="14">
        <f>VLOOKUP($A26,'1.監視端末'!$B$4:$H$103,4,FALSE)</f>
        <v>0</v>
      </c>
      <c r="D26" s="10">
        <f>VLOOKUP($A26,'2.FW'!$B$4:$H$103,4,FALSE)</f>
        <v>0</v>
      </c>
      <c r="E26" s="10">
        <f>VLOOKUP($A26,'3.DMZ'!$B$4:$H$103,4,FALSE)</f>
        <v>0</v>
      </c>
      <c r="F26" s="10">
        <f>VLOOKUP($A26,'4.データヒストリアン(中継)'!$B$4:$H$103,4,FALSE)</f>
        <v>0</v>
      </c>
      <c r="G26" s="10">
        <f>VLOOKUP($A26,'5.データヒストリアン'!$B$4:$H$103,4,FALSE)</f>
        <v>0</v>
      </c>
      <c r="H26" s="10">
        <f>VLOOKUP($A26,'6.制御NW(情)'!$B$4:$H$103,4,FALSE)</f>
        <v>0</v>
      </c>
      <c r="I26" s="10">
        <f>VLOOKUP($A26,'7.EWS'!$B$4:$H$103,4,FALSE)</f>
        <v>0</v>
      </c>
      <c r="J26" s="10">
        <f>VLOOKUP($A26,'8.制御サーバ'!$B$4:$H$103,4,FALSE)</f>
        <v>0</v>
      </c>
      <c r="K26" s="10">
        <f>VLOOKUP($A26,'9.HMI(操作端末)'!$B$4:$H$103,4,FALSE)</f>
        <v>0</v>
      </c>
      <c r="L26" s="10">
        <f>VLOOKUP($A26,'10.制御ネットワーク(フィールド側)'!$B$4:$H$103,4,FALSE)</f>
        <v>0</v>
      </c>
      <c r="M26" s="10">
        <f>VLOOKUP($A26,'11.フィールドネットワーク'!$B$4:$H$103,4,FALSE)</f>
        <v>0</v>
      </c>
      <c r="N26" s="10">
        <f>VLOOKUP($A26,'12.コントローラマスター'!$B$4:$H$103,4,FALSE)</f>
        <v>0</v>
      </c>
      <c r="O26" s="10">
        <f>VLOOKUP($A26,'13.コントローラスレーブ'!$B$4:$H$103,4,FALSE)</f>
        <v>0</v>
      </c>
      <c r="P26" s="10">
        <f>VLOOKUP($A26,'14.IoTデバイス'!$B$4:$H$103,4,FALSE)</f>
        <v>0</v>
      </c>
      <c r="Q26" s="10">
        <f>VLOOKUP($A26,'15.無線ゲートウェイ'!$B$4:$H$103,4,FALSE)</f>
        <v>2</v>
      </c>
      <c r="R26" s="10">
        <f>VLOOKUP($A26,'16.無線機器'!$B$4:$H$103,4,FALSE)</f>
        <v>2</v>
      </c>
    </row>
    <row r="27" spans="1:18">
      <c r="A27" s="85">
        <f t="shared" si="0"/>
        <v>20</v>
      </c>
      <c r="B27" s="11" t="s">
        <v>33</v>
      </c>
      <c r="C27" s="14">
        <f>VLOOKUP($A27,'1.監視端末'!$B$4:$H$103,4,FALSE)</f>
        <v>0</v>
      </c>
      <c r="D27" s="10">
        <f>VLOOKUP($A27,'2.FW'!$B$4:$H$103,4,FALSE)</f>
        <v>0</v>
      </c>
      <c r="E27" s="10">
        <f>VLOOKUP($A27,'3.DMZ'!$B$4:$H$103,4,FALSE)</f>
        <v>2</v>
      </c>
      <c r="F27" s="10">
        <f>VLOOKUP($A27,'4.データヒストリアン(中継)'!$B$4:$H$103,4,FALSE)</f>
        <v>0</v>
      </c>
      <c r="G27" s="10">
        <f>VLOOKUP($A27,'5.データヒストリアン'!$B$4:$H$103,4,FALSE)</f>
        <v>0</v>
      </c>
      <c r="H27" s="10">
        <f>VLOOKUP($A27,'6.制御NW(情)'!$B$4:$H$103,4,FALSE)</f>
        <v>2</v>
      </c>
      <c r="I27" s="10">
        <f>VLOOKUP($A27,'7.EWS'!$B$4:$H$103,4,FALSE)</f>
        <v>0</v>
      </c>
      <c r="J27" s="10">
        <f>VLOOKUP($A27,'8.制御サーバ'!$B$4:$H$103,4,FALSE)</f>
        <v>0</v>
      </c>
      <c r="K27" s="10">
        <f>VLOOKUP($A27,'9.HMI(操作端末)'!$B$4:$H$103,4,FALSE)</f>
        <v>0</v>
      </c>
      <c r="L27" s="10">
        <f>VLOOKUP($A27,'10.制御ネットワーク(フィールド側)'!$B$4:$H$103,4,FALSE)</f>
        <v>2</v>
      </c>
      <c r="M27" s="10">
        <f>VLOOKUP($A27,'11.フィールドネットワーク'!$B$4:$H$103,4,FALSE)</f>
        <v>2</v>
      </c>
      <c r="N27" s="10">
        <f>VLOOKUP($A27,'12.コントローラマスター'!$B$4:$H$103,4,FALSE)</f>
        <v>0</v>
      </c>
      <c r="O27" s="10">
        <f>VLOOKUP($A27,'13.コントローラスレーブ'!$B$4:$H$103,4,FALSE)</f>
        <v>0</v>
      </c>
      <c r="P27" s="10">
        <f>VLOOKUP($A27,'14.IoTデバイス'!$B$4:$H$103,4,FALSE)</f>
        <v>0</v>
      </c>
      <c r="Q27" s="10">
        <f>VLOOKUP($A27,'15.無線ゲートウェイ'!$B$4:$H$103,4,FALSE)</f>
        <v>2</v>
      </c>
      <c r="R27" s="10">
        <f>VLOOKUP($A27,'16.無線機器'!$B$4:$H$103,4,FALSE)</f>
        <v>0</v>
      </c>
    </row>
    <row r="28" spans="1:18">
      <c r="A28" s="85">
        <f t="shared" si="0"/>
        <v>21</v>
      </c>
      <c r="B28" s="12" t="s">
        <v>34</v>
      </c>
      <c r="C28" s="14">
        <f>VLOOKUP($A28,'1.監視端末'!$B$4:$H$103,4,FALSE)</f>
        <v>0</v>
      </c>
      <c r="D28" s="10">
        <f>VLOOKUP($A28,'2.FW'!$B$4:$H$103,4,FALSE)</f>
        <v>0</v>
      </c>
      <c r="E28" s="10">
        <f>VLOOKUP($A28,'3.DMZ'!$B$4:$H$103,4,FALSE)</f>
        <v>2</v>
      </c>
      <c r="F28" s="10">
        <f>VLOOKUP($A28,'4.データヒストリアン(中継)'!$B$4:$H$103,4,FALSE)</f>
        <v>0</v>
      </c>
      <c r="G28" s="10">
        <f>VLOOKUP($A28,'5.データヒストリアン'!$B$4:$H$103,4,FALSE)</f>
        <v>0</v>
      </c>
      <c r="H28" s="10">
        <f>VLOOKUP($A28,'6.制御NW(情)'!$B$4:$H$103,4,FALSE)</f>
        <v>2</v>
      </c>
      <c r="I28" s="10">
        <f>VLOOKUP($A28,'7.EWS'!$B$4:$H$103,4,FALSE)</f>
        <v>0</v>
      </c>
      <c r="J28" s="10">
        <f>VLOOKUP($A28,'8.制御サーバ'!$B$4:$H$103,4,FALSE)</f>
        <v>0</v>
      </c>
      <c r="K28" s="10">
        <f>VLOOKUP($A28,'9.HMI(操作端末)'!$B$4:$H$103,4,FALSE)</f>
        <v>0</v>
      </c>
      <c r="L28" s="10">
        <f>VLOOKUP($A28,'10.制御ネットワーク(フィールド側)'!$B$4:$H$103,4,FALSE)</f>
        <v>2</v>
      </c>
      <c r="M28" s="10">
        <f>VLOOKUP($A28,'11.フィールドネットワーク'!$B$4:$H$103,4,FALSE)</f>
        <v>2</v>
      </c>
      <c r="N28" s="10">
        <f>VLOOKUP($A28,'12.コントローラマスター'!$B$4:$H$103,4,FALSE)</f>
        <v>0</v>
      </c>
      <c r="O28" s="10">
        <f>VLOOKUP($A28,'13.コントローラスレーブ'!$B$4:$H$103,4,FALSE)</f>
        <v>0</v>
      </c>
      <c r="P28" s="10">
        <f>VLOOKUP($A28,'14.IoTデバイス'!$B$4:$H$103,4,FALSE)</f>
        <v>0</v>
      </c>
      <c r="Q28" s="10">
        <f>VLOOKUP($A28,'15.無線ゲートウェイ'!$B$4:$H$103,4,FALSE)</f>
        <v>2</v>
      </c>
      <c r="R28" s="10">
        <f>VLOOKUP($A28,'16.無線機器'!$B$4:$H$103,4,FALSE)</f>
        <v>0</v>
      </c>
    </row>
    <row r="29" spans="1:18">
      <c r="A29" s="85">
        <f t="shared" si="0"/>
        <v>22</v>
      </c>
      <c r="B29" s="12" t="s">
        <v>35</v>
      </c>
      <c r="C29" s="14">
        <f>VLOOKUP($A29,'1.監視端末'!$B$4:$H$103,4,FALSE)</f>
        <v>0</v>
      </c>
      <c r="D29" s="10">
        <f>VLOOKUP($A29,'2.FW'!$B$4:$H$103,4,FALSE)</f>
        <v>0</v>
      </c>
      <c r="E29" s="10">
        <f>VLOOKUP($A29,'3.DMZ'!$B$4:$H$103,4,FALSE)</f>
        <v>3</v>
      </c>
      <c r="F29" s="10">
        <f>VLOOKUP($A29,'4.データヒストリアン(中継)'!$B$4:$H$103,4,FALSE)</f>
        <v>0</v>
      </c>
      <c r="G29" s="10">
        <f>VLOOKUP($A29,'5.データヒストリアン'!$B$4:$H$103,4,FALSE)</f>
        <v>0</v>
      </c>
      <c r="H29" s="10">
        <f>VLOOKUP($A29,'6.制御NW(情)'!$B$4:$H$103,4,FALSE)</f>
        <v>3</v>
      </c>
      <c r="I29" s="10">
        <f>VLOOKUP($A29,'7.EWS'!$B$4:$H$103,4,FALSE)</f>
        <v>0</v>
      </c>
      <c r="J29" s="10">
        <f>VLOOKUP($A29,'8.制御サーバ'!$B$4:$H$103,4,FALSE)</f>
        <v>0</v>
      </c>
      <c r="K29" s="10">
        <f>VLOOKUP($A29,'9.HMI(操作端末)'!$B$4:$H$103,4,FALSE)</f>
        <v>0</v>
      </c>
      <c r="L29" s="10">
        <f>VLOOKUP($A29,'10.制御ネットワーク(フィールド側)'!$B$4:$H$103,4,FALSE)</f>
        <v>2</v>
      </c>
      <c r="M29" s="10">
        <f>VLOOKUP($A29,'11.フィールドネットワーク'!$B$4:$H$103,4,FALSE)</f>
        <v>2</v>
      </c>
      <c r="N29" s="10">
        <f>VLOOKUP($A29,'12.コントローラマスター'!$B$4:$H$103,4,FALSE)</f>
        <v>0</v>
      </c>
      <c r="O29" s="10">
        <f>VLOOKUP($A29,'13.コントローラスレーブ'!$B$4:$H$103,4,FALSE)</f>
        <v>0</v>
      </c>
      <c r="P29" s="10">
        <f>VLOOKUP($A29,'14.IoTデバイス'!$B$4:$H$103,4,FALSE)</f>
        <v>0</v>
      </c>
      <c r="Q29" s="10">
        <f>VLOOKUP($A29,'15.無線ゲートウェイ'!$B$4:$H$103,4,FALSE)</f>
        <v>3</v>
      </c>
      <c r="R29" s="10">
        <f>VLOOKUP($A29,'16.無線機器'!$B$4:$H$103,4,FALSE)</f>
        <v>0</v>
      </c>
    </row>
    <row r="31" spans="1:18"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</row>
    <row r="32" spans="1:18"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3" spans="3:18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</row>
    <row r="34" spans="3:18"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</row>
    <row r="35" spans="3:18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</row>
    <row r="36" spans="3:18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</row>
    <row r="37" spans="3:18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</row>
    <row r="38" spans="3:18">
      <c r="C38" s="8"/>
      <c r="D38" s="8"/>
      <c r="E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</row>
    <row r="39" spans="3:18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</row>
    <row r="40" spans="3:18">
      <c r="F40" s="8"/>
      <c r="J40" s="8"/>
    </row>
  </sheetData>
  <phoneticPr fontId="1"/>
  <conditionalFormatting sqref="C8:R29">
    <cfRule type="cellIs" dxfId="10" priority="1" stopIfTrue="1" operator="equal">
      <formula>3</formula>
    </cfRule>
    <cfRule type="cellIs" dxfId="9" priority="2" stopIfTrue="1" operator="equal">
      <formula>2</formula>
    </cfRule>
    <cfRule type="cellIs" dxfId="8" priority="3" stopIfTrue="1" operator="equal">
      <formula>1</formula>
    </cfRule>
  </conditionalFormatting>
  <printOptions horizontalCentered="1"/>
  <pageMargins left="0.39370078740157483" right="0.39370078740157483" top="0.78740157480314965" bottom="0.78740157480314965" header="0.39370078740157483" footer="0.39370078740157483"/>
  <pageSetup paperSize="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4DC01-1C17-40A6-A886-3AE8391A48FA}">
  <sheetPr codeName="Sheet19">
    <tabColor rgb="FFFF6699"/>
    <pageSetUpPr fitToPage="1"/>
  </sheetPr>
  <dimension ref="A1:R40"/>
  <sheetViews>
    <sheetView showGridLines="0" zoomScaleNormal="100" zoomScaleSheetLayoutView="30" workbookViewId="0">
      <selection activeCell="T100" sqref="B4:T103"/>
    </sheetView>
  </sheetViews>
  <sheetFormatPr defaultColWidth="9" defaultRowHeight="15"/>
  <cols>
    <col min="1" max="1" width="3.21875" style="7" customWidth="1"/>
    <col min="2" max="2" width="20.88671875" style="7" customWidth="1"/>
    <col min="3" max="18" width="5.6640625" style="7" customWidth="1"/>
    <col min="19" max="16384" width="9" style="7"/>
  </cols>
  <sheetData>
    <row r="1" spans="1:18" ht="18.600000000000001">
      <c r="B1" s="6" t="s">
        <v>43</v>
      </c>
    </row>
    <row r="4" spans="1:18" ht="60" customHeight="1" thickBot="1">
      <c r="A4" s="87" t="s">
        <v>202</v>
      </c>
      <c r="B4" s="13" t="s">
        <v>44</v>
      </c>
      <c r="C4" s="15" t="s">
        <v>36</v>
      </c>
      <c r="D4" s="16" t="s">
        <v>50</v>
      </c>
      <c r="E4" s="16" t="s">
        <v>40</v>
      </c>
      <c r="F4" s="16" t="s">
        <v>46</v>
      </c>
      <c r="G4" s="16" t="s">
        <v>45</v>
      </c>
      <c r="H4" s="16" t="s">
        <v>39</v>
      </c>
      <c r="I4" s="16" t="s">
        <v>38</v>
      </c>
      <c r="J4" s="16" t="s">
        <v>8</v>
      </c>
      <c r="K4" s="16" t="s">
        <v>37</v>
      </c>
      <c r="L4" s="17" t="s">
        <v>49</v>
      </c>
      <c r="M4" s="17" t="s">
        <v>51</v>
      </c>
      <c r="N4" s="16" t="s">
        <v>47</v>
      </c>
      <c r="O4" s="16" t="s">
        <v>48</v>
      </c>
      <c r="P4" s="16" t="s">
        <v>211</v>
      </c>
      <c r="Q4" s="16" t="s">
        <v>212</v>
      </c>
      <c r="R4" s="16" t="s">
        <v>213</v>
      </c>
    </row>
    <row r="5" spans="1:18" s="22" customFormat="1" ht="15.6" thickTop="1">
      <c r="A5" s="88"/>
      <c r="B5" s="89" t="s">
        <v>53</v>
      </c>
      <c r="C5" s="24" t="s">
        <v>54</v>
      </c>
      <c r="D5" s="25"/>
      <c r="E5" s="25"/>
      <c r="F5" s="25" t="s">
        <v>54</v>
      </c>
      <c r="G5" s="25" t="s">
        <v>54</v>
      </c>
      <c r="H5" s="25"/>
      <c r="I5" s="25" t="s">
        <v>54</v>
      </c>
      <c r="J5" s="25" t="s">
        <v>54</v>
      </c>
      <c r="K5" s="25" t="s">
        <v>54</v>
      </c>
      <c r="L5" s="25"/>
      <c r="M5" s="25"/>
      <c r="N5" s="25" t="s">
        <v>54</v>
      </c>
      <c r="O5" s="25" t="s">
        <v>54</v>
      </c>
      <c r="P5" s="25" t="s">
        <v>54</v>
      </c>
      <c r="Q5" s="25" t="s">
        <v>54</v>
      </c>
      <c r="R5" s="25" t="s">
        <v>54</v>
      </c>
    </row>
    <row r="6" spans="1:18" s="22" customFormat="1">
      <c r="A6" s="86"/>
      <c r="B6" s="23" t="s">
        <v>60</v>
      </c>
      <c r="C6" s="26"/>
      <c r="D6" s="27" t="s">
        <v>54</v>
      </c>
      <c r="E6" s="27" t="s">
        <v>54</v>
      </c>
      <c r="F6" s="27"/>
      <c r="G6" s="27"/>
      <c r="H6" s="27" t="s">
        <v>54</v>
      </c>
      <c r="I6" s="27"/>
      <c r="J6" s="27"/>
      <c r="K6" s="27"/>
      <c r="L6" s="27"/>
      <c r="M6" s="27"/>
      <c r="N6" s="27"/>
      <c r="O6" s="27"/>
      <c r="P6" s="27"/>
      <c r="Q6" s="27"/>
      <c r="R6" s="27"/>
    </row>
    <row r="7" spans="1:18" s="22" customFormat="1" ht="15.6" thickBot="1">
      <c r="A7" s="91"/>
      <c r="B7" s="23" t="s">
        <v>61</v>
      </c>
      <c r="C7" s="26"/>
      <c r="D7" s="27"/>
      <c r="E7" s="27"/>
      <c r="F7" s="27"/>
      <c r="G7" s="27"/>
      <c r="H7" s="27"/>
      <c r="I7" s="27"/>
      <c r="J7" s="27"/>
      <c r="K7" s="27"/>
      <c r="L7" s="27" t="s">
        <v>54</v>
      </c>
      <c r="M7" s="27" t="s">
        <v>54</v>
      </c>
      <c r="N7" s="27"/>
      <c r="O7" s="27"/>
      <c r="P7" s="27"/>
      <c r="Q7" s="27"/>
      <c r="R7" s="27"/>
    </row>
    <row r="8" spans="1:18" ht="15.6" thickTop="1">
      <c r="A8" s="90">
        <f>ROW()-7</f>
        <v>1</v>
      </c>
      <c r="B8" s="18" t="s">
        <v>17</v>
      </c>
      <c r="C8" s="19">
        <f>VLOOKUP($A8,'1.監視端末'!$B$4:$H$103,5,FALSE)</f>
        <v>2</v>
      </c>
      <c r="D8" s="20">
        <f>VLOOKUP($A8,'2.FW'!$B$4:$H$103,5,FALSE)</f>
        <v>2</v>
      </c>
      <c r="E8" s="20">
        <f>VLOOKUP($A8,'3.DMZ'!$B$4:$H$103,5,FALSE)</f>
        <v>2</v>
      </c>
      <c r="F8" s="20">
        <f>VLOOKUP($A8,'4.データヒストリアン(中継)'!$B$4:$H$103,5,FALSE)</f>
        <v>2</v>
      </c>
      <c r="G8" s="20">
        <f>VLOOKUP($A8,'5.データヒストリアン'!$B$4:$H$103,5,FALSE)</f>
        <v>2</v>
      </c>
      <c r="H8" s="20">
        <f>VLOOKUP($A8,'6.制御NW(情)'!$B$4:$H$103,5,FALSE)</f>
        <v>2</v>
      </c>
      <c r="I8" s="20">
        <f>VLOOKUP($A8,'7.EWS'!$B$4:$H$103,5,FALSE)</f>
        <v>2</v>
      </c>
      <c r="J8" s="20">
        <f>VLOOKUP($A8,'8.制御サーバ'!$B$4:$H$103,5,FALSE)</f>
        <v>2</v>
      </c>
      <c r="K8" s="20">
        <f>VLOOKUP($A8,'9.HMI(操作端末)'!$B$4:$H$103,5,FALSE)</f>
        <v>2</v>
      </c>
      <c r="L8" s="20">
        <f>VLOOKUP($A8,'10.制御ネットワーク(フィールド側)'!$B$4:$H$103,5,FALSE)</f>
        <v>0</v>
      </c>
      <c r="M8" s="20">
        <f>VLOOKUP($A8,'11.フィールドネットワーク'!$B$4:$H$103,5,FALSE)</f>
        <v>0</v>
      </c>
      <c r="N8" s="20">
        <f>VLOOKUP($A8,'12.コントローラマスター'!$B$4:$H$103,5,FALSE)</f>
        <v>3</v>
      </c>
      <c r="O8" s="20">
        <f>VLOOKUP($A8,'13.コントローラスレーブ'!$B$4:$H$103,5,FALSE)</f>
        <v>3</v>
      </c>
      <c r="P8" s="20">
        <f>VLOOKUP($A8,'14.IoTデバイス'!$B$4:$H$103,5,FALSE)</f>
        <v>2</v>
      </c>
      <c r="Q8" s="20">
        <f>VLOOKUP($A8,'15.無線ゲートウェイ'!$B$4:$H$103,5,FALSE)</f>
        <v>2</v>
      </c>
      <c r="R8" s="20">
        <f>VLOOKUP($A8,'16.無線機器'!$B$4:$H$103,5,FALSE)</f>
        <v>2</v>
      </c>
    </row>
    <row r="9" spans="1:18">
      <c r="A9" s="85">
        <f t="shared" ref="A9:A29" si="0">ROW()-7</f>
        <v>2</v>
      </c>
      <c r="B9" s="9" t="s">
        <v>18</v>
      </c>
      <c r="C9" s="14">
        <f>VLOOKUP($A9,'1.監視端末'!$B$4:$H$103,5,FALSE)</f>
        <v>2</v>
      </c>
      <c r="D9" s="10">
        <f>VLOOKUP($A9,'2.FW'!$B$4:$H$103,5,FALSE)</f>
        <v>1</v>
      </c>
      <c r="E9" s="10">
        <f>VLOOKUP($A9,'3.DMZ'!$B$4:$H$103,5,FALSE)</f>
        <v>1</v>
      </c>
      <c r="F9" s="10">
        <f>VLOOKUP($A9,'4.データヒストリアン(中継)'!$B$4:$H$103,5,FALSE)</f>
        <v>1</v>
      </c>
      <c r="G9" s="10">
        <f>VLOOKUP($A9,'5.データヒストリアン'!$B$4:$H$103,5,FALSE)</f>
        <v>1</v>
      </c>
      <c r="H9" s="10">
        <f>VLOOKUP($A9,'6.制御NW(情)'!$B$4:$H$103,5,FALSE)</f>
        <v>2</v>
      </c>
      <c r="I9" s="10">
        <f>VLOOKUP($A9,'7.EWS'!$B$4:$H$103,5,FALSE)</f>
        <v>1</v>
      </c>
      <c r="J9" s="10">
        <f>VLOOKUP($A9,'8.制御サーバ'!$B$4:$H$103,5,FALSE)</f>
        <v>1</v>
      </c>
      <c r="K9" s="10">
        <f>VLOOKUP($A9,'9.HMI(操作端末)'!$B$4:$H$103,5,FALSE)</f>
        <v>2</v>
      </c>
      <c r="L9" s="10">
        <f>VLOOKUP($A9,'10.制御ネットワーク(フィールド側)'!$B$4:$H$103,5,FALSE)</f>
        <v>0</v>
      </c>
      <c r="M9" s="10">
        <f>VLOOKUP($A9,'11.フィールドネットワーク'!$B$4:$H$103,5,FALSE)</f>
        <v>0</v>
      </c>
      <c r="N9" s="10">
        <f>VLOOKUP($A9,'12.コントローラマスター'!$B$4:$H$103,5,FALSE)</f>
        <v>2</v>
      </c>
      <c r="O9" s="10">
        <f>VLOOKUP($A9,'13.コントローラスレーブ'!$B$4:$H$103,5,FALSE)</f>
        <v>2</v>
      </c>
      <c r="P9" s="10">
        <f>VLOOKUP($A9,'14.IoTデバイス'!$B$4:$H$103,5,FALSE)</f>
        <v>2</v>
      </c>
      <c r="Q9" s="10">
        <f>VLOOKUP($A9,'15.無線ゲートウェイ'!$B$4:$H$103,5,FALSE)</f>
        <v>2</v>
      </c>
      <c r="R9" s="10">
        <f>VLOOKUP($A9,'16.無線機器'!$B$4:$H$103,5,FALSE)</f>
        <v>2</v>
      </c>
    </row>
    <row r="10" spans="1:18">
      <c r="A10" s="85">
        <f t="shared" si="0"/>
        <v>3</v>
      </c>
      <c r="B10" s="9" t="s">
        <v>19</v>
      </c>
      <c r="C10" s="14">
        <f>VLOOKUP($A10,'1.監視端末'!$B$4:$H$103,5,FALSE)</f>
        <v>2</v>
      </c>
      <c r="D10" s="10">
        <f>VLOOKUP($A10,'2.FW'!$B$4:$H$103,5,FALSE)</f>
        <v>2</v>
      </c>
      <c r="E10" s="10">
        <f>VLOOKUP($A10,'3.DMZ'!$B$4:$H$103,5,FALSE)</f>
        <v>2</v>
      </c>
      <c r="F10" s="10">
        <f>VLOOKUP($A10,'4.データヒストリアン(中継)'!$B$4:$H$103,5,FALSE)</f>
        <v>2</v>
      </c>
      <c r="G10" s="10">
        <f>VLOOKUP($A10,'5.データヒストリアン'!$B$4:$H$103,5,FALSE)</f>
        <v>2</v>
      </c>
      <c r="H10" s="10">
        <f>VLOOKUP($A10,'6.制御NW(情)'!$B$4:$H$103,5,FALSE)</f>
        <v>2</v>
      </c>
      <c r="I10" s="10">
        <f>VLOOKUP($A10,'7.EWS'!$B$4:$H$103,5,FALSE)</f>
        <v>2</v>
      </c>
      <c r="J10" s="10">
        <f>VLOOKUP($A10,'8.制御サーバ'!$B$4:$H$103,5,FALSE)</f>
        <v>2</v>
      </c>
      <c r="K10" s="10">
        <f>VLOOKUP($A10,'9.HMI(操作端末)'!$B$4:$H$103,5,FALSE)</f>
        <v>3</v>
      </c>
      <c r="L10" s="10">
        <f>VLOOKUP($A10,'10.制御ネットワーク(フィールド側)'!$B$4:$H$103,5,FALSE)</f>
        <v>0</v>
      </c>
      <c r="M10" s="10">
        <f>VLOOKUP($A10,'11.フィールドネットワーク'!$B$4:$H$103,5,FALSE)</f>
        <v>0</v>
      </c>
      <c r="N10" s="10">
        <f>VLOOKUP($A10,'12.コントローラマスター'!$B$4:$H$103,5,FALSE)</f>
        <v>2</v>
      </c>
      <c r="O10" s="10">
        <f>VLOOKUP($A10,'13.コントローラスレーブ'!$B$4:$H$103,5,FALSE)</f>
        <v>2</v>
      </c>
      <c r="P10" s="10">
        <f>VLOOKUP($A10,'14.IoTデバイス'!$B$4:$H$103,5,FALSE)</f>
        <v>2</v>
      </c>
      <c r="Q10" s="10">
        <f>VLOOKUP($A10,'15.無線ゲートウェイ'!$B$4:$H$103,5,FALSE)</f>
        <v>2</v>
      </c>
      <c r="R10" s="10">
        <f>VLOOKUP($A10,'16.無線機器'!$B$4:$H$103,5,FALSE)</f>
        <v>2</v>
      </c>
    </row>
    <row r="11" spans="1:18">
      <c r="A11" s="85">
        <f t="shared" si="0"/>
        <v>4</v>
      </c>
      <c r="B11" s="9" t="s">
        <v>20</v>
      </c>
      <c r="C11" s="14">
        <f>VLOOKUP($A11,'1.監視端末'!$B$4:$H$103,5,FALSE)</f>
        <v>2</v>
      </c>
      <c r="D11" s="10">
        <f>VLOOKUP($A11,'2.FW'!$B$4:$H$103,5,FALSE)</f>
        <v>3</v>
      </c>
      <c r="E11" s="10">
        <f>VLOOKUP($A11,'3.DMZ'!$B$4:$H$103,5,FALSE)</f>
        <v>3</v>
      </c>
      <c r="F11" s="10">
        <f>VLOOKUP($A11,'4.データヒストリアン(中継)'!$B$4:$H$103,5,FALSE)</f>
        <v>3</v>
      </c>
      <c r="G11" s="10">
        <f>VLOOKUP($A11,'5.データヒストリアン'!$B$4:$H$103,5,FALSE)</f>
        <v>3</v>
      </c>
      <c r="H11" s="10">
        <f>VLOOKUP($A11,'6.制御NW(情)'!$B$4:$H$103,5,FALSE)</f>
        <v>3</v>
      </c>
      <c r="I11" s="10">
        <f>VLOOKUP($A11,'7.EWS'!$B$4:$H$103,5,FALSE)</f>
        <v>3</v>
      </c>
      <c r="J11" s="10">
        <f>VLOOKUP($A11,'8.制御サーバ'!$B$4:$H$103,5,FALSE)</f>
        <v>3</v>
      </c>
      <c r="K11" s="10">
        <f>VLOOKUP($A11,'9.HMI(操作端末)'!$B$4:$H$103,5,FALSE)</f>
        <v>3</v>
      </c>
      <c r="L11" s="10">
        <f>VLOOKUP($A11,'10.制御ネットワーク(フィールド側)'!$B$4:$H$103,5,FALSE)</f>
        <v>0</v>
      </c>
      <c r="M11" s="10">
        <f>VLOOKUP($A11,'11.フィールドネットワーク'!$B$4:$H$103,5,FALSE)</f>
        <v>0</v>
      </c>
      <c r="N11" s="10">
        <f>VLOOKUP($A11,'12.コントローラマスター'!$B$4:$H$103,5,FALSE)</f>
        <v>3</v>
      </c>
      <c r="O11" s="10">
        <f>VLOOKUP($A11,'13.コントローラスレーブ'!$B$4:$H$103,5,FALSE)</f>
        <v>3</v>
      </c>
      <c r="P11" s="10">
        <f>VLOOKUP($A11,'14.IoTデバイス'!$B$4:$H$103,5,FALSE)</f>
        <v>3</v>
      </c>
      <c r="Q11" s="10">
        <f>VLOOKUP($A11,'15.無線ゲートウェイ'!$B$4:$H$103,5,FALSE)</f>
        <v>3</v>
      </c>
      <c r="R11" s="10">
        <f>VLOOKUP($A11,'16.無線機器'!$B$4:$H$103,5,FALSE)</f>
        <v>3</v>
      </c>
    </row>
    <row r="12" spans="1:18">
      <c r="A12" s="85">
        <f t="shared" si="0"/>
        <v>5</v>
      </c>
      <c r="B12" s="9" t="s">
        <v>21</v>
      </c>
      <c r="C12" s="14">
        <f>VLOOKUP($A12,'1.監視端末'!$B$4:$H$103,5,FALSE)</f>
        <v>2</v>
      </c>
      <c r="D12" s="10">
        <f>VLOOKUP($A12,'2.FW'!$B$4:$H$103,5,FALSE)</f>
        <v>3</v>
      </c>
      <c r="E12" s="10">
        <f>VLOOKUP($A12,'3.DMZ'!$B$4:$H$103,5,FALSE)</f>
        <v>3</v>
      </c>
      <c r="F12" s="10">
        <f>VLOOKUP($A12,'4.データヒストリアン(中継)'!$B$4:$H$103,5,FALSE)</f>
        <v>3</v>
      </c>
      <c r="G12" s="10">
        <f>VLOOKUP($A12,'5.データヒストリアン'!$B$4:$H$103,5,FALSE)</f>
        <v>3</v>
      </c>
      <c r="H12" s="10">
        <f>VLOOKUP($A12,'6.制御NW(情)'!$B$4:$H$103,5,FALSE)</f>
        <v>3</v>
      </c>
      <c r="I12" s="10">
        <f>VLOOKUP($A12,'7.EWS'!$B$4:$H$103,5,FALSE)</f>
        <v>3</v>
      </c>
      <c r="J12" s="10">
        <f>VLOOKUP($A12,'8.制御サーバ'!$B$4:$H$103,5,FALSE)</f>
        <v>3</v>
      </c>
      <c r="K12" s="10">
        <f>VLOOKUP($A12,'9.HMI(操作端末)'!$B$4:$H$103,5,FALSE)</f>
        <v>3</v>
      </c>
      <c r="L12" s="10">
        <f>VLOOKUP($A12,'10.制御ネットワーク(フィールド側)'!$B$4:$H$103,5,FALSE)</f>
        <v>0</v>
      </c>
      <c r="M12" s="10">
        <f>VLOOKUP($A12,'11.フィールドネットワーク'!$B$4:$H$103,5,FALSE)</f>
        <v>0</v>
      </c>
      <c r="N12" s="10">
        <f>VLOOKUP($A12,'12.コントローラマスター'!$B$4:$H$103,5,FALSE)</f>
        <v>3</v>
      </c>
      <c r="O12" s="10">
        <f>VLOOKUP($A12,'13.コントローラスレーブ'!$B$4:$H$103,5,FALSE)</f>
        <v>3</v>
      </c>
      <c r="P12" s="10">
        <f>VLOOKUP($A12,'14.IoTデバイス'!$B$4:$H$103,5,FALSE)</f>
        <v>3</v>
      </c>
      <c r="Q12" s="10">
        <f>VLOOKUP($A12,'15.無線ゲートウェイ'!$B$4:$H$103,5,FALSE)</f>
        <v>3</v>
      </c>
      <c r="R12" s="10">
        <f>VLOOKUP($A12,'16.無線機器'!$B$4:$H$103,5,FALSE)</f>
        <v>3</v>
      </c>
    </row>
    <row r="13" spans="1:18">
      <c r="A13" s="85">
        <f t="shared" si="0"/>
        <v>6</v>
      </c>
      <c r="B13" s="9" t="s">
        <v>22</v>
      </c>
      <c r="C13" s="14">
        <f>VLOOKUP($A13,'1.監視端末'!$B$4:$H$103,5,FALSE)</f>
        <v>3</v>
      </c>
      <c r="D13" s="10">
        <f>VLOOKUP($A13,'2.FW'!$B$4:$H$103,5,FALSE)</f>
        <v>2</v>
      </c>
      <c r="E13" s="10">
        <f>VLOOKUP($A13,'3.DMZ'!$B$4:$H$103,5,FALSE)</f>
        <v>2</v>
      </c>
      <c r="F13" s="10">
        <f>VLOOKUP($A13,'4.データヒストリアン(中継)'!$B$4:$H$103,5,FALSE)</f>
        <v>2</v>
      </c>
      <c r="G13" s="10">
        <f>VLOOKUP($A13,'5.データヒストリアン'!$B$4:$H$103,5,FALSE)</f>
        <v>2</v>
      </c>
      <c r="H13" s="10">
        <f>VLOOKUP($A13,'6.制御NW(情)'!$B$4:$H$103,5,FALSE)</f>
        <v>2</v>
      </c>
      <c r="I13" s="10">
        <f>VLOOKUP($A13,'7.EWS'!$B$4:$H$103,5,FALSE)</f>
        <v>3</v>
      </c>
      <c r="J13" s="10">
        <f>VLOOKUP($A13,'8.制御サーバ'!$B$4:$H$103,5,FALSE)</f>
        <v>2</v>
      </c>
      <c r="K13" s="10">
        <f>VLOOKUP($A13,'9.HMI(操作端末)'!$B$4:$H$103,5,FALSE)</f>
        <v>3</v>
      </c>
      <c r="L13" s="10">
        <f>VLOOKUP($A13,'10.制御ネットワーク(フィールド側)'!$B$4:$H$103,5,FALSE)</f>
        <v>0</v>
      </c>
      <c r="M13" s="10">
        <f>VLOOKUP($A13,'11.フィールドネットワーク'!$B$4:$H$103,5,FALSE)</f>
        <v>0</v>
      </c>
      <c r="N13" s="10">
        <f>VLOOKUP($A13,'12.コントローラマスター'!$B$4:$H$103,5,FALSE)</f>
        <v>3</v>
      </c>
      <c r="O13" s="10">
        <f>VLOOKUP($A13,'13.コントローラスレーブ'!$B$4:$H$103,5,FALSE)</f>
        <v>3</v>
      </c>
      <c r="P13" s="10">
        <f>VLOOKUP($A13,'14.IoTデバイス'!$B$4:$H$103,5,FALSE)</f>
        <v>3</v>
      </c>
      <c r="Q13" s="10">
        <f>VLOOKUP($A13,'15.無線ゲートウェイ'!$B$4:$H$103,5,FALSE)</f>
        <v>3</v>
      </c>
      <c r="R13" s="10">
        <f>VLOOKUP($A13,'16.無線機器'!$B$4:$H$103,5,FALSE)</f>
        <v>3</v>
      </c>
    </row>
    <row r="14" spans="1:18">
      <c r="A14" s="85">
        <f t="shared" si="0"/>
        <v>7</v>
      </c>
      <c r="B14" s="9" t="s">
        <v>23</v>
      </c>
      <c r="C14" s="14">
        <f>VLOOKUP($A14,'1.監視端末'!$B$4:$H$103,5,FALSE)</f>
        <v>2</v>
      </c>
      <c r="D14" s="10">
        <f>VLOOKUP($A14,'2.FW'!$B$4:$H$103,5,FALSE)</f>
        <v>3</v>
      </c>
      <c r="E14" s="10">
        <f>VLOOKUP($A14,'3.DMZ'!$B$4:$H$103,5,FALSE)</f>
        <v>2</v>
      </c>
      <c r="F14" s="10">
        <f>VLOOKUP($A14,'4.データヒストリアン(中継)'!$B$4:$H$103,5,FALSE)</f>
        <v>2</v>
      </c>
      <c r="G14" s="10">
        <f>VLOOKUP($A14,'5.データヒストリアン'!$B$4:$H$103,5,FALSE)</f>
        <v>2</v>
      </c>
      <c r="H14" s="10">
        <f>VLOOKUP($A14,'6.制御NW(情)'!$B$4:$H$103,5,FALSE)</f>
        <v>3</v>
      </c>
      <c r="I14" s="10">
        <f>VLOOKUP($A14,'7.EWS'!$B$4:$H$103,5,FALSE)</f>
        <v>3</v>
      </c>
      <c r="J14" s="10">
        <f>VLOOKUP($A14,'8.制御サーバ'!$B$4:$H$103,5,FALSE)</f>
        <v>2</v>
      </c>
      <c r="K14" s="10">
        <f>VLOOKUP($A14,'9.HMI(操作端末)'!$B$4:$H$103,5,FALSE)</f>
        <v>3</v>
      </c>
      <c r="L14" s="10">
        <f>VLOOKUP($A14,'10.制御ネットワーク(フィールド側)'!$B$4:$H$103,5,FALSE)</f>
        <v>0</v>
      </c>
      <c r="M14" s="10">
        <f>VLOOKUP($A14,'11.フィールドネットワーク'!$B$4:$H$103,5,FALSE)</f>
        <v>0</v>
      </c>
      <c r="N14" s="10">
        <f>VLOOKUP($A14,'12.コントローラマスター'!$B$4:$H$103,5,FALSE)</f>
        <v>3</v>
      </c>
      <c r="O14" s="10">
        <f>VLOOKUP($A14,'13.コントローラスレーブ'!$B$4:$H$103,5,FALSE)</f>
        <v>3</v>
      </c>
      <c r="P14" s="10">
        <f>VLOOKUP($A14,'14.IoTデバイス'!$B$4:$H$103,5,FALSE)</f>
        <v>3</v>
      </c>
      <c r="Q14" s="10">
        <f>VLOOKUP($A14,'15.無線ゲートウェイ'!$B$4:$H$103,5,FALSE)</f>
        <v>3</v>
      </c>
      <c r="R14" s="10">
        <f>VLOOKUP($A14,'16.無線機器'!$B$4:$H$103,5,FALSE)</f>
        <v>3</v>
      </c>
    </row>
    <row r="15" spans="1:18">
      <c r="A15" s="85">
        <f t="shared" si="0"/>
        <v>8</v>
      </c>
      <c r="B15" s="9" t="s">
        <v>24</v>
      </c>
      <c r="C15" s="14">
        <f>VLOOKUP($A15,'1.監視端末'!$B$4:$H$103,5,FALSE)</f>
        <v>3</v>
      </c>
      <c r="D15" s="10">
        <f>VLOOKUP($A15,'2.FW'!$B$4:$H$103,5,FALSE)</f>
        <v>2</v>
      </c>
      <c r="E15" s="10">
        <f>VLOOKUP($A15,'3.DMZ'!$B$4:$H$103,5,FALSE)</f>
        <v>2</v>
      </c>
      <c r="F15" s="10">
        <f>VLOOKUP($A15,'4.データヒストリアン(中継)'!$B$4:$H$103,5,FALSE)</f>
        <v>2</v>
      </c>
      <c r="G15" s="10">
        <f>VLOOKUP($A15,'5.データヒストリアン'!$B$4:$H$103,5,FALSE)</f>
        <v>2</v>
      </c>
      <c r="H15" s="10">
        <f>VLOOKUP($A15,'6.制御NW(情)'!$B$4:$H$103,5,FALSE)</f>
        <v>2</v>
      </c>
      <c r="I15" s="10">
        <f>VLOOKUP($A15,'7.EWS'!$B$4:$H$103,5,FALSE)</f>
        <v>3</v>
      </c>
      <c r="J15" s="10">
        <f>VLOOKUP($A15,'8.制御サーバ'!$B$4:$H$103,5,FALSE)</f>
        <v>2</v>
      </c>
      <c r="K15" s="10">
        <f>VLOOKUP($A15,'9.HMI(操作端末)'!$B$4:$H$103,5,FALSE)</f>
        <v>3</v>
      </c>
      <c r="L15" s="10">
        <f>VLOOKUP($A15,'10.制御ネットワーク(フィールド側)'!$B$4:$H$103,5,FALSE)</f>
        <v>0</v>
      </c>
      <c r="M15" s="10">
        <f>VLOOKUP($A15,'11.フィールドネットワーク'!$B$4:$H$103,5,FALSE)</f>
        <v>0</v>
      </c>
      <c r="N15" s="10">
        <f>VLOOKUP($A15,'12.コントローラマスター'!$B$4:$H$103,5,FALSE)</f>
        <v>3</v>
      </c>
      <c r="O15" s="10">
        <f>VLOOKUP($A15,'13.コントローラスレーブ'!$B$4:$H$103,5,FALSE)</f>
        <v>3</v>
      </c>
      <c r="P15" s="10">
        <f>VLOOKUP($A15,'14.IoTデバイス'!$B$4:$H$103,5,FALSE)</f>
        <v>3</v>
      </c>
      <c r="Q15" s="10">
        <f>VLOOKUP($A15,'15.無線ゲートウェイ'!$B$4:$H$103,5,FALSE)</f>
        <v>3</v>
      </c>
      <c r="R15" s="10">
        <f>VLOOKUP($A15,'16.無線機器'!$B$4:$H$103,5,FALSE)</f>
        <v>3</v>
      </c>
    </row>
    <row r="16" spans="1:18">
      <c r="A16" s="85">
        <f t="shared" si="0"/>
        <v>9</v>
      </c>
      <c r="B16" s="9" t="s">
        <v>25</v>
      </c>
      <c r="C16" s="14">
        <f>VLOOKUP($A16,'1.監視端末'!$B$4:$H$103,5,FALSE)</f>
        <v>3</v>
      </c>
      <c r="D16" s="10">
        <f>VLOOKUP($A16,'2.FW'!$B$4:$H$103,5,FALSE)</f>
        <v>2</v>
      </c>
      <c r="E16" s="10">
        <f>VLOOKUP($A16,'3.DMZ'!$B$4:$H$103,5,FALSE)</f>
        <v>2</v>
      </c>
      <c r="F16" s="10">
        <f>VLOOKUP($A16,'4.データヒストリアン(中継)'!$B$4:$H$103,5,FALSE)</f>
        <v>2</v>
      </c>
      <c r="G16" s="10">
        <f>VLOOKUP($A16,'5.データヒストリアン'!$B$4:$H$103,5,FALSE)</f>
        <v>2</v>
      </c>
      <c r="H16" s="10">
        <f>VLOOKUP($A16,'6.制御NW(情)'!$B$4:$H$103,5,FALSE)</f>
        <v>2</v>
      </c>
      <c r="I16" s="10">
        <f>VLOOKUP($A16,'7.EWS'!$B$4:$H$103,5,FALSE)</f>
        <v>3</v>
      </c>
      <c r="J16" s="10">
        <f>VLOOKUP($A16,'8.制御サーバ'!$B$4:$H$103,5,FALSE)</f>
        <v>2</v>
      </c>
      <c r="K16" s="10">
        <f>VLOOKUP($A16,'9.HMI(操作端末)'!$B$4:$H$103,5,FALSE)</f>
        <v>3</v>
      </c>
      <c r="L16" s="10">
        <f>VLOOKUP($A16,'10.制御ネットワーク(フィールド側)'!$B$4:$H$103,5,FALSE)</f>
        <v>0</v>
      </c>
      <c r="M16" s="10">
        <f>VLOOKUP($A16,'11.フィールドネットワーク'!$B$4:$H$103,5,FALSE)</f>
        <v>0</v>
      </c>
      <c r="N16" s="10">
        <f>VLOOKUP($A16,'12.コントローラマスター'!$B$4:$H$103,5,FALSE)</f>
        <v>3</v>
      </c>
      <c r="O16" s="10">
        <f>VLOOKUP($A16,'13.コントローラスレーブ'!$B$4:$H$103,5,FALSE)</f>
        <v>3</v>
      </c>
      <c r="P16" s="10">
        <f>VLOOKUP($A16,'14.IoTデバイス'!$B$4:$H$103,5,FALSE)</f>
        <v>3</v>
      </c>
      <c r="Q16" s="10">
        <f>VLOOKUP($A16,'15.無線ゲートウェイ'!$B$4:$H$103,5,FALSE)</f>
        <v>3</v>
      </c>
      <c r="R16" s="10">
        <f>VLOOKUP($A16,'16.無線機器'!$B$4:$H$103,5,FALSE)</f>
        <v>3</v>
      </c>
    </row>
    <row r="17" spans="1:18">
      <c r="A17" s="85">
        <f t="shared" si="0"/>
        <v>10</v>
      </c>
      <c r="B17" s="9" t="s">
        <v>26</v>
      </c>
      <c r="C17" s="14">
        <f>VLOOKUP($A17,'1.監視端末'!$B$4:$H$103,5,FALSE)</f>
        <v>3</v>
      </c>
      <c r="D17" s="10">
        <f>VLOOKUP($A17,'2.FW'!$B$4:$H$103,5,FALSE)</f>
        <v>2</v>
      </c>
      <c r="E17" s="10">
        <f>VLOOKUP($A17,'3.DMZ'!$B$4:$H$103,5,FALSE)</f>
        <v>2</v>
      </c>
      <c r="F17" s="10">
        <f>VLOOKUP($A17,'4.データヒストリアン(中継)'!$B$4:$H$103,5,FALSE)</f>
        <v>2</v>
      </c>
      <c r="G17" s="10">
        <f>VLOOKUP($A17,'5.データヒストリアン'!$B$4:$H$103,5,FALSE)</f>
        <v>2</v>
      </c>
      <c r="H17" s="10">
        <f>VLOOKUP($A17,'6.制御NW(情)'!$B$4:$H$103,5,FALSE)</f>
        <v>2</v>
      </c>
      <c r="I17" s="10">
        <f>VLOOKUP($A17,'7.EWS'!$B$4:$H$103,5,FALSE)</f>
        <v>3</v>
      </c>
      <c r="J17" s="10">
        <f>VLOOKUP($A17,'8.制御サーバ'!$B$4:$H$103,5,FALSE)</f>
        <v>2</v>
      </c>
      <c r="K17" s="10">
        <f>VLOOKUP($A17,'9.HMI(操作端末)'!$B$4:$H$103,5,FALSE)</f>
        <v>3</v>
      </c>
      <c r="L17" s="10">
        <f>VLOOKUP($A17,'10.制御ネットワーク(フィールド側)'!$B$4:$H$103,5,FALSE)</f>
        <v>0</v>
      </c>
      <c r="M17" s="10">
        <f>VLOOKUP($A17,'11.フィールドネットワーク'!$B$4:$H$103,5,FALSE)</f>
        <v>0</v>
      </c>
      <c r="N17" s="10">
        <f>VLOOKUP($A17,'12.コントローラマスター'!$B$4:$H$103,5,FALSE)</f>
        <v>3</v>
      </c>
      <c r="O17" s="10">
        <f>VLOOKUP($A17,'13.コントローラスレーブ'!$B$4:$H$103,5,FALSE)</f>
        <v>3</v>
      </c>
      <c r="P17" s="10">
        <f>VLOOKUP($A17,'14.IoTデバイス'!$B$4:$H$103,5,FALSE)</f>
        <v>3</v>
      </c>
      <c r="Q17" s="10">
        <f>VLOOKUP($A17,'15.無線ゲートウェイ'!$B$4:$H$103,5,FALSE)</f>
        <v>3</v>
      </c>
      <c r="R17" s="10">
        <f>VLOOKUP($A17,'16.無線機器'!$B$4:$H$103,5,FALSE)</f>
        <v>3</v>
      </c>
    </row>
    <row r="18" spans="1:18">
      <c r="A18" s="85">
        <f t="shared" si="0"/>
        <v>11</v>
      </c>
      <c r="B18" s="9" t="s">
        <v>27</v>
      </c>
      <c r="C18" s="14">
        <f>VLOOKUP($A18,'1.監視端末'!$B$4:$H$103,5,FALSE)</f>
        <v>3</v>
      </c>
      <c r="D18" s="10">
        <f>VLOOKUP($A18,'2.FW'!$B$4:$H$103,5,FALSE)</f>
        <v>3</v>
      </c>
      <c r="E18" s="10">
        <f>VLOOKUP($A18,'3.DMZ'!$B$4:$H$103,5,FALSE)</f>
        <v>3</v>
      </c>
      <c r="F18" s="10">
        <f>VLOOKUP($A18,'4.データヒストリアン(中継)'!$B$4:$H$103,5,FALSE)</f>
        <v>3</v>
      </c>
      <c r="G18" s="10">
        <f>VLOOKUP($A18,'5.データヒストリアン'!$B$4:$H$103,5,FALSE)</f>
        <v>3</v>
      </c>
      <c r="H18" s="10">
        <f>VLOOKUP($A18,'6.制御NW(情)'!$B$4:$H$103,5,FALSE)</f>
        <v>3</v>
      </c>
      <c r="I18" s="10">
        <f>VLOOKUP($A18,'7.EWS'!$B$4:$H$103,5,FALSE)</f>
        <v>3</v>
      </c>
      <c r="J18" s="10">
        <f>VLOOKUP($A18,'8.制御サーバ'!$B$4:$H$103,5,FALSE)</f>
        <v>3</v>
      </c>
      <c r="K18" s="10">
        <f>VLOOKUP($A18,'9.HMI(操作端末)'!$B$4:$H$103,5,FALSE)</f>
        <v>3</v>
      </c>
      <c r="L18" s="10">
        <f>VLOOKUP($A18,'10.制御ネットワーク(フィールド側)'!$B$4:$H$103,5,FALSE)</f>
        <v>0</v>
      </c>
      <c r="M18" s="10">
        <f>VLOOKUP($A18,'11.フィールドネットワーク'!$B$4:$H$103,5,FALSE)</f>
        <v>0</v>
      </c>
      <c r="N18" s="10">
        <f>VLOOKUP($A18,'12.コントローラマスター'!$B$4:$H$103,5,FALSE)</f>
        <v>3</v>
      </c>
      <c r="O18" s="10">
        <f>VLOOKUP($A18,'13.コントローラスレーブ'!$B$4:$H$103,5,FALSE)</f>
        <v>3</v>
      </c>
      <c r="P18" s="10">
        <f>VLOOKUP($A18,'14.IoTデバイス'!$B$4:$H$103,5,FALSE)</f>
        <v>3</v>
      </c>
      <c r="Q18" s="10">
        <f>VLOOKUP($A18,'15.無線ゲートウェイ'!$B$4:$H$103,5,FALSE)</f>
        <v>2</v>
      </c>
      <c r="R18" s="10">
        <f>VLOOKUP($A18,'16.無線機器'!$B$4:$H$103,5,FALSE)</f>
        <v>3</v>
      </c>
    </row>
    <row r="19" spans="1:18">
      <c r="A19" s="85">
        <f t="shared" si="0"/>
        <v>12</v>
      </c>
      <c r="B19" s="9" t="s">
        <v>28</v>
      </c>
      <c r="C19" s="14">
        <f>VLOOKUP($A19,'1.監視端末'!$B$4:$H$103,5,FALSE)</f>
        <v>3</v>
      </c>
      <c r="D19" s="10">
        <f>VLOOKUP($A19,'2.FW'!$B$4:$H$103,5,FALSE)</f>
        <v>2</v>
      </c>
      <c r="E19" s="10">
        <f>VLOOKUP($A19,'3.DMZ'!$B$4:$H$103,5,FALSE)</f>
        <v>2</v>
      </c>
      <c r="F19" s="10">
        <f>VLOOKUP($A19,'4.データヒストリアン(中継)'!$B$4:$H$103,5,FALSE)</f>
        <v>3</v>
      </c>
      <c r="G19" s="10">
        <f>VLOOKUP($A19,'5.データヒストリアン'!$B$4:$H$103,5,FALSE)</f>
        <v>3</v>
      </c>
      <c r="H19" s="10">
        <f>VLOOKUP($A19,'6.制御NW(情)'!$B$4:$H$103,5,FALSE)</f>
        <v>3</v>
      </c>
      <c r="I19" s="10">
        <f>VLOOKUP($A19,'7.EWS'!$B$4:$H$103,5,FALSE)</f>
        <v>3</v>
      </c>
      <c r="J19" s="10">
        <f>VLOOKUP($A19,'8.制御サーバ'!$B$4:$H$103,5,FALSE)</f>
        <v>3</v>
      </c>
      <c r="K19" s="10">
        <f>VLOOKUP($A19,'9.HMI(操作端末)'!$B$4:$H$103,5,FALSE)</f>
        <v>3</v>
      </c>
      <c r="L19" s="10">
        <f>VLOOKUP($A19,'10.制御ネットワーク(フィールド側)'!$B$4:$H$103,5,FALSE)</f>
        <v>0</v>
      </c>
      <c r="M19" s="10">
        <f>VLOOKUP($A19,'11.フィールドネットワーク'!$B$4:$H$103,5,FALSE)</f>
        <v>0</v>
      </c>
      <c r="N19" s="10">
        <f>VLOOKUP($A19,'12.コントローラマスター'!$B$4:$H$103,5,FALSE)</f>
        <v>3</v>
      </c>
      <c r="O19" s="10">
        <f>VLOOKUP($A19,'13.コントローラスレーブ'!$B$4:$H$103,5,FALSE)</f>
        <v>3</v>
      </c>
      <c r="P19" s="10">
        <f>VLOOKUP($A19,'14.IoTデバイス'!$B$4:$H$103,5,FALSE)</f>
        <v>3</v>
      </c>
      <c r="Q19" s="10">
        <f>VLOOKUP($A19,'15.無線ゲートウェイ'!$B$4:$H$103,5,FALSE)</f>
        <v>3</v>
      </c>
      <c r="R19" s="10">
        <f>VLOOKUP($A19,'16.無線機器'!$B$4:$H$103,5,FALSE)</f>
        <v>3</v>
      </c>
    </row>
    <row r="20" spans="1:18">
      <c r="A20" s="85">
        <f t="shared" si="0"/>
        <v>13</v>
      </c>
      <c r="B20" s="9" t="s">
        <v>164</v>
      </c>
      <c r="C20" s="14">
        <f>VLOOKUP($A20,'1.監視端末'!$B$4:$H$103,5,FALSE)</f>
        <v>3</v>
      </c>
      <c r="D20" s="10">
        <f>VLOOKUP($A20,'2.FW'!$B$4:$H$103,5,FALSE)</f>
        <v>2</v>
      </c>
      <c r="E20" s="10">
        <f>VLOOKUP($A20,'3.DMZ'!$B$4:$H$103,5,FALSE)</f>
        <v>2</v>
      </c>
      <c r="F20" s="10">
        <f>VLOOKUP($A20,'4.データヒストリアン(中継)'!$B$4:$H$103,5,FALSE)</f>
        <v>3</v>
      </c>
      <c r="G20" s="10">
        <f>VLOOKUP($A20,'5.データヒストリアン'!$B$4:$H$103,5,FALSE)</f>
        <v>3</v>
      </c>
      <c r="H20" s="10">
        <f>VLOOKUP($A20,'6.制御NW(情)'!$B$4:$H$103,5,FALSE)</f>
        <v>3</v>
      </c>
      <c r="I20" s="10">
        <f>VLOOKUP($A20,'7.EWS'!$B$4:$H$103,5,FALSE)</f>
        <v>3</v>
      </c>
      <c r="J20" s="10">
        <f>VLOOKUP($A20,'8.制御サーバ'!$B$4:$H$103,5,FALSE)</f>
        <v>3</v>
      </c>
      <c r="K20" s="10">
        <f>VLOOKUP($A20,'9.HMI(操作端末)'!$B$4:$H$103,5,FALSE)</f>
        <v>3</v>
      </c>
      <c r="L20" s="10">
        <f>VLOOKUP($A20,'10.制御ネットワーク(フィールド側)'!$B$4:$H$103,5,FALSE)</f>
        <v>0</v>
      </c>
      <c r="M20" s="10">
        <f>VLOOKUP($A20,'11.フィールドネットワーク'!$B$4:$H$103,5,FALSE)</f>
        <v>0</v>
      </c>
      <c r="N20" s="10">
        <f>VLOOKUP($A20,'12.コントローラマスター'!$B$4:$H$103,5,FALSE)</f>
        <v>3</v>
      </c>
      <c r="O20" s="10">
        <f>VLOOKUP($A20,'13.コントローラスレーブ'!$B$4:$H$103,5,FALSE)</f>
        <v>3</v>
      </c>
      <c r="P20" s="10">
        <f>VLOOKUP($A20,'14.IoTデバイス'!$B$4:$H$103,5,FALSE)</f>
        <v>3</v>
      </c>
      <c r="Q20" s="10">
        <f>VLOOKUP($A20,'15.無線ゲートウェイ'!$B$4:$H$103,5,FALSE)</f>
        <v>3</v>
      </c>
      <c r="R20" s="10">
        <f>VLOOKUP($A20,'16.無線機器'!$B$4:$H$103,5,FALSE)</f>
        <v>3</v>
      </c>
    </row>
    <row r="21" spans="1:18">
      <c r="A21" s="85">
        <f t="shared" si="0"/>
        <v>14</v>
      </c>
      <c r="B21" s="9" t="s">
        <v>163</v>
      </c>
      <c r="C21" s="14">
        <f>VLOOKUP($A21,'1.監視端末'!$B$4:$H$103,5,FALSE)</f>
        <v>3</v>
      </c>
      <c r="D21" s="10">
        <f>VLOOKUP($A21,'2.FW'!$B$4:$H$103,5,FALSE)</f>
        <v>3</v>
      </c>
      <c r="E21" s="10">
        <f>VLOOKUP($A21,'3.DMZ'!$B$4:$H$103,5,FALSE)</f>
        <v>3</v>
      </c>
      <c r="F21" s="10">
        <f>VLOOKUP($A21,'4.データヒストリアン(中継)'!$B$4:$H$103,5,FALSE)</f>
        <v>3</v>
      </c>
      <c r="G21" s="10">
        <f>VLOOKUP($A21,'5.データヒストリアン'!$B$4:$H$103,5,FALSE)</f>
        <v>3</v>
      </c>
      <c r="H21" s="10">
        <f>VLOOKUP($A21,'6.制御NW(情)'!$B$4:$H$103,5,FALSE)</f>
        <v>3</v>
      </c>
      <c r="I21" s="10">
        <f>VLOOKUP($A21,'7.EWS'!$B$4:$H$103,5,FALSE)</f>
        <v>3</v>
      </c>
      <c r="J21" s="10">
        <f>VLOOKUP($A21,'8.制御サーバ'!$B$4:$H$103,5,FALSE)</f>
        <v>3</v>
      </c>
      <c r="K21" s="10">
        <f>VLOOKUP($A21,'9.HMI(操作端末)'!$B$4:$H$103,5,FALSE)</f>
        <v>3</v>
      </c>
      <c r="L21" s="10">
        <f>VLOOKUP($A21,'10.制御ネットワーク(フィールド側)'!$B$4:$H$103,5,FALSE)</f>
        <v>0</v>
      </c>
      <c r="M21" s="10">
        <f>VLOOKUP($A21,'11.フィールドネットワーク'!$B$4:$H$103,5,FALSE)</f>
        <v>0</v>
      </c>
      <c r="N21" s="10">
        <f>VLOOKUP($A21,'12.コントローラマスター'!$B$4:$H$103,5,FALSE)</f>
        <v>3</v>
      </c>
      <c r="O21" s="10">
        <f>VLOOKUP($A21,'13.コントローラスレーブ'!$B$4:$H$103,5,FALSE)</f>
        <v>3</v>
      </c>
      <c r="P21" s="10">
        <f>VLOOKUP($A21,'14.IoTデバイス'!$B$4:$H$103,5,FALSE)</f>
        <v>3</v>
      </c>
      <c r="Q21" s="10">
        <f>VLOOKUP($A21,'15.無線ゲートウェイ'!$B$4:$H$103,5,FALSE)</f>
        <v>3</v>
      </c>
      <c r="R21" s="10">
        <f>VLOOKUP($A21,'16.無線機器'!$B$4:$H$103,5,FALSE)</f>
        <v>3</v>
      </c>
    </row>
    <row r="22" spans="1:18">
      <c r="A22" s="85">
        <f t="shared" si="0"/>
        <v>15</v>
      </c>
      <c r="B22" s="12" t="s">
        <v>29</v>
      </c>
      <c r="C22" s="14">
        <f>VLOOKUP($A22,'1.監視端末'!$B$4:$H$103,5,FALSE)</f>
        <v>2</v>
      </c>
      <c r="D22" s="10">
        <f>VLOOKUP($A22,'2.FW'!$B$4:$H$103,5,FALSE)</f>
        <v>2</v>
      </c>
      <c r="E22" s="10">
        <f>VLOOKUP($A22,'3.DMZ'!$B$4:$H$103,5,FALSE)</f>
        <v>2</v>
      </c>
      <c r="F22" s="10">
        <f>VLOOKUP($A22,'4.データヒストリアン(中継)'!$B$4:$H$103,5,FALSE)</f>
        <v>2</v>
      </c>
      <c r="G22" s="10">
        <f>VLOOKUP($A22,'5.データヒストリアン'!$B$4:$H$103,5,FALSE)</f>
        <v>2</v>
      </c>
      <c r="H22" s="10">
        <f>VLOOKUP($A22,'6.制御NW(情)'!$B$4:$H$103,5,FALSE)</f>
        <v>2</v>
      </c>
      <c r="I22" s="10">
        <f>VLOOKUP($A22,'7.EWS'!$B$4:$H$103,5,FALSE)</f>
        <v>2</v>
      </c>
      <c r="J22" s="10">
        <f>VLOOKUP($A22,'8.制御サーバ'!$B$4:$H$103,5,FALSE)</f>
        <v>2</v>
      </c>
      <c r="K22" s="10">
        <f>VLOOKUP($A22,'9.HMI(操作端末)'!$B$4:$H$103,5,FALSE)</f>
        <v>2</v>
      </c>
      <c r="L22" s="10">
        <f>VLOOKUP($A22,'10.制御ネットワーク(フィールド側)'!$B$4:$H$103,5,FALSE)</f>
        <v>0</v>
      </c>
      <c r="M22" s="10">
        <f>VLOOKUP($A22,'11.フィールドネットワーク'!$B$4:$H$103,5,FALSE)</f>
        <v>0</v>
      </c>
      <c r="N22" s="10">
        <f>VLOOKUP($A22,'12.コントローラマスター'!$B$4:$H$103,5,FALSE)</f>
        <v>2</v>
      </c>
      <c r="O22" s="10">
        <f>VLOOKUP($A22,'13.コントローラスレーブ'!$B$4:$H$103,5,FALSE)</f>
        <v>2</v>
      </c>
      <c r="P22" s="10">
        <f>VLOOKUP($A22,'14.IoTデバイス'!$B$4:$H$103,5,FALSE)</f>
        <v>3</v>
      </c>
      <c r="Q22" s="10">
        <f>VLOOKUP($A22,'15.無線ゲートウェイ'!$B$4:$H$103,5,FALSE)</f>
        <v>2</v>
      </c>
      <c r="R22" s="10">
        <f>VLOOKUP($A22,'16.無線機器'!$B$4:$H$103,5,FALSE)</f>
        <v>3</v>
      </c>
    </row>
    <row r="23" spans="1:18" ht="21.6">
      <c r="A23" s="85">
        <f t="shared" si="0"/>
        <v>16</v>
      </c>
      <c r="B23" s="66" t="s">
        <v>166</v>
      </c>
      <c r="C23" s="14">
        <f>VLOOKUP($A23,'1.監視端末'!$B$4:$H$103,5,FALSE)</f>
        <v>2</v>
      </c>
      <c r="D23" s="10">
        <f>VLOOKUP($A23,'2.FW'!$B$4:$H$103,5,FALSE)</f>
        <v>2</v>
      </c>
      <c r="E23" s="10">
        <f>VLOOKUP($A23,'3.DMZ'!$B$4:$H$103,5,FALSE)</f>
        <v>2</v>
      </c>
      <c r="F23" s="10">
        <f>VLOOKUP($A23,'4.データヒストリアン(中継)'!$B$4:$H$103,5,FALSE)</f>
        <v>2</v>
      </c>
      <c r="G23" s="10">
        <f>VLOOKUP($A23,'5.データヒストリアン'!$B$4:$H$103,5,FALSE)</f>
        <v>2</v>
      </c>
      <c r="H23" s="10">
        <f>VLOOKUP($A23,'6.制御NW(情)'!$B$4:$H$103,5,FALSE)</f>
        <v>2</v>
      </c>
      <c r="I23" s="10">
        <f>VLOOKUP($A23,'7.EWS'!$B$4:$H$103,5,FALSE)</f>
        <v>2</v>
      </c>
      <c r="J23" s="10">
        <f>VLOOKUP($A23,'8.制御サーバ'!$B$4:$H$103,5,FALSE)</f>
        <v>2</v>
      </c>
      <c r="K23" s="10">
        <f>VLOOKUP($A23,'9.HMI(操作端末)'!$B$4:$H$103,5,FALSE)</f>
        <v>2</v>
      </c>
      <c r="L23" s="10">
        <f>VLOOKUP($A23,'10.制御ネットワーク(フィールド側)'!$B$4:$H$103,5,FALSE)</f>
        <v>0</v>
      </c>
      <c r="M23" s="10">
        <f>VLOOKUP($A23,'11.フィールドネットワーク'!$B$4:$H$103,5,FALSE)</f>
        <v>0</v>
      </c>
      <c r="N23" s="10">
        <f>VLOOKUP($A23,'12.コントローラマスター'!$B$4:$H$103,5,FALSE)</f>
        <v>2</v>
      </c>
      <c r="O23" s="10">
        <f>VLOOKUP($A23,'13.コントローラスレーブ'!$B$4:$H$103,5,FALSE)</f>
        <v>2</v>
      </c>
      <c r="P23" s="10">
        <f>VLOOKUP($A23,'14.IoTデバイス'!$B$4:$H$103,5,FALSE)</f>
        <v>2</v>
      </c>
      <c r="Q23" s="10">
        <f>VLOOKUP($A23,'15.無線ゲートウェイ'!$B$4:$H$103,5,FALSE)</f>
        <v>2</v>
      </c>
      <c r="R23" s="10">
        <f>VLOOKUP($A23,'16.無線機器'!$B$4:$H$103,5,FALSE)</f>
        <v>2</v>
      </c>
    </row>
    <row r="24" spans="1:18">
      <c r="A24" s="85">
        <f t="shared" si="0"/>
        <v>17</v>
      </c>
      <c r="B24" s="11" t="s">
        <v>30</v>
      </c>
      <c r="C24" s="14">
        <f>VLOOKUP($A24,'1.監視端末'!$B$4:$H$103,5,FALSE)</f>
        <v>0</v>
      </c>
      <c r="D24" s="10">
        <f>VLOOKUP($A24,'2.FW'!$B$4:$H$103,5,FALSE)</f>
        <v>0</v>
      </c>
      <c r="E24" s="10">
        <f>VLOOKUP($A24,'3.DMZ'!$B$4:$H$103,5,FALSE)</f>
        <v>1</v>
      </c>
      <c r="F24" s="10">
        <f>VLOOKUP($A24,'4.データヒストリアン(中継)'!$B$4:$H$103,5,FALSE)</f>
        <v>0</v>
      </c>
      <c r="G24" s="10">
        <f>VLOOKUP($A24,'5.データヒストリアン'!$B$4:$H$103,5,FALSE)</f>
        <v>0</v>
      </c>
      <c r="H24" s="10">
        <f>VLOOKUP($A24,'6.制御NW(情)'!$B$4:$H$103,5,FALSE)</f>
        <v>2</v>
      </c>
      <c r="I24" s="10">
        <f>VLOOKUP($A24,'7.EWS'!$B$4:$H$103,5,FALSE)</f>
        <v>0</v>
      </c>
      <c r="J24" s="10">
        <f>VLOOKUP($A24,'8.制御サーバ'!$B$4:$H$103,5,FALSE)</f>
        <v>0</v>
      </c>
      <c r="K24" s="10">
        <f>VLOOKUP($A24,'9.HMI(操作端末)'!$B$4:$H$103,5,FALSE)</f>
        <v>0</v>
      </c>
      <c r="L24" s="10">
        <f>VLOOKUP($A24,'10.制御ネットワーク(フィールド側)'!$B$4:$H$103,5,FALSE)</f>
        <v>2</v>
      </c>
      <c r="M24" s="10">
        <f>VLOOKUP($A24,'11.フィールドネットワーク'!$B$4:$H$103,5,FALSE)</f>
        <v>2</v>
      </c>
      <c r="N24" s="10">
        <f>VLOOKUP($A24,'12.コントローラマスター'!$B$4:$H$103,5,FALSE)</f>
        <v>0</v>
      </c>
      <c r="O24" s="10">
        <f>VLOOKUP($A24,'13.コントローラスレーブ'!$B$4:$H$103,5,FALSE)</f>
        <v>0</v>
      </c>
      <c r="P24" s="10">
        <f>VLOOKUP($A24,'14.IoTデバイス'!$B$4:$H$103,5,FALSE)</f>
        <v>0</v>
      </c>
      <c r="Q24" s="10">
        <f>VLOOKUP($A24,'15.無線ゲートウェイ'!$B$4:$H$103,5,FALSE)</f>
        <v>2</v>
      </c>
      <c r="R24" s="10">
        <f>VLOOKUP($A24,'16.無線機器'!$B$4:$H$103,5,FALSE)</f>
        <v>0</v>
      </c>
    </row>
    <row r="25" spans="1:18">
      <c r="A25" s="85">
        <f t="shared" si="0"/>
        <v>18</v>
      </c>
      <c r="B25" s="11" t="s">
        <v>31</v>
      </c>
      <c r="C25" s="14">
        <f>VLOOKUP($A25,'1.監視端末'!$B$4:$H$103,5,FALSE)</f>
        <v>0</v>
      </c>
      <c r="D25" s="10">
        <f>VLOOKUP($A25,'2.FW'!$B$4:$H$103,5,FALSE)</f>
        <v>0</v>
      </c>
      <c r="E25" s="10">
        <f>VLOOKUP($A25,'3.DMZ'!$B$4:$H$103,5,FALSE)</f>
        <v>3</v>
      </c>
      <c r="F25" s="10">
        <f>VLOOKUP($A25,'4.データヒストリアン(中継)'!$B$4:$H$103,5,FALSE)</f>
        <v>0</v>
      </c>
      <c r="G25" s="10">
        <f>VLOOKUP($A25,'5.データヒストリアン'!$B$4:$H$103,5,FALSE)</f>
        <v>0</v>
      </c>
      <c r="H25" s="10">
        <f>VLOOKUP($A25,'6.制御NW(情)'!$B$4:$H$103,5,FALSE)</f>
        <v>3</v>
      </c>
      <c r="I25" s="10">
        <f>VLOOKUP($A25,'7.EWS'!$B$4:$H$103,5,FALSE)</f>
        <v>0</v>
      </c>
      <c r="J25" s="10">
        <f>VLOOKUP($A25,'8.制御サーバ'!$B$4:$H$103,5,FALSE)</f>
        <v>0</v>
      </c>
      <c r="K25" s="10">
        <f>VLOOKUP($A25,'9.HMI(操作端末)'!$B$4:$H$103,5,FALSE)</f>
        <v>0</v>
      </c>
      <c r="L25" s="10">
        <f>VLOOKUP($A25,'10.制御ネットワーク(フィールド側)'!$B$4:$H$103,5,FALSE)</f>
        <v>3</v>
      </c>
      <c r="M25" s="10">
        <f>VLOOKUP($A25,'11.フィールドネットワーク'!$B$4:$H$103,5,FALSE)</f>
        <v>3</v>
      </c>
      <c r="N25" s="10">
        <f>VLOOKUP($A25,'12.コントローラマスター'!$B$4:$H$103,5,FALSE)</f>
        <v>0</v>
      </c>
      <c r="O25" s="10">
        <f>VLOOKUP($A25,'13.コントローラスレーブ'!$B$4:$H$103,5,FALSE)</f>
        <v>0</v>
      </c>
      <c r="P25" s="10">
        <f>VLOOKUP($A25,'14.IoTデバイス'!$B$4:$H$103,5,FALSE)</f>
        <v>0</v>
      </c>
      <c r="Q25" s="10">
        <f>VLOOKUP($A25,'15.無線ゲートウェイ'!$B$4:$H$103,5,FALSE)</f>
        <v>3</v>
      </c>
      <c r="R25" s="10">
        <f>VLOOKUP($A25,'16.無線機器'!$B$4:$H$103,5,FALSE)</f>
        <v>0</v>
      </c>
    </row>
    <row r="26" spans="1:18">
      <c r="A26" s="85">
        <f t="shared" si="0"/>
        <v>19</v>
      </c>
      <c r="B26" s="12" t="s">
        <v>32</v>
      </c>
      <c r="C26" s="14">
        <f>VLOOKUP($A26,'1.監視端末'!$B$4:$H$103,5,FALSE)</f>
        <v>0</v>
      </c>
      <c r="D26" s="10">
        <f>VLOOKUP($A26,'2.FW'!$B$4:$H$103,5,FALSE)</f>
        <v>0</v>
      </c>
      <c r="E26" s="10">
        <f>VLOOKUP($A26,'3.DMZ'!$B$4:$H$103,5,FALSE)</f>
        <v>0</v>
      </c>
      <c r="F26" s="10">
        <f>VLOOKUP($A26,'4.データヒストリアン(中継)'!$B$4:$H$103,5,FALSE)</f>
        <v>0</v>
      </c>
      <c r="G26" s="10">
        <f>VLOOKUP($A26,'5.データヒストリアン'!$B$4:$H$103,5,FALSE)</f>
        <v>0</v>
      </c>
      <c r="H26" s="10">
        <f>VLOOKUP($A26,'6.制御NW(情)'!$B$4:$H$103,5,FALSE)</f>
        <v>0</v>
      </c>
      <c r="I26" s="10">
        <f>VLOOKUP($A26,'7.EWS'!$B$4:$H$103,5,FALSE)</f>
        <v>0</v>
      </c>
      <c r="J26" s="10">
        <f>VLOOKUP($A26,'8.制御サーバ'!$B$4:$H$103,5,FALSE)</f>
        <v>0</v>
      </c>
      <c r="K26" s="10">
        <f>VLOOKUP($A26,'9.HMI(操作端末)'!$B$4:$H$103,5,FALSE)</f>
        <v>0</v>
      </c>
      <c r="L26" s="10">
        <f>VLOOKUP($A26,'10.制御ネットワーク(フィールド側)'!$B$4:$H$103,5,FALSE)</f>
        <v>0</v>
      </c>
      <c r="M26" s="10">
        <f>VLOOKUP($A26,'11.フィールドネットワーク'!$B$4:$H$103,5,FALSE)</f>
        <v>0</v>
      </c>
      <c r="N26" s="10">
        <f>VLOOKUP($A26,'12.コントローラマスター'!$B$4:$H$103,5,FALSE)</f>
        <v>0</v>
      </c>
      <c r="O26" s="10">
        <f>VLOOKUP($A26,'13.コントローラスレーブ'!$B$4:$H$103,5,FALSE)</f>
        <v>0</v>
      </c>
      <c r="P26" s="10">
        <f>VLOOKUP($A26,'14.IoTデバイス'!$B$4:$H$103,5,FALSE)</f>
        <v>0</v>
      </c>
      <c r="Q26" s="10">
        <f>VLOOKUP($A26,'15.無線ゲートウェイ'!$B$4:$H$103,5,FALSE)</f>
        <v>3</v>
      </c>
      <c r="R26" s="10">
        <f>VLOOKUP($A26,'16.無線機器'!$B$4:$H$103,5,FALSE)</f>
        <v>3</v>
      </c>
    </row>
    <row r="27" spans="1:18">
      <c r="A27" s="85">
        <f t="shared" si="0"/>
        <v>20</v>
      </c>
      <c r="B27" s="11" t="s">
        <v>33</v>
      </c>
      <c r="C27" s="14">
        <f>VLOOKUP($A27,'1.監視端末'!$B$4:$H$103,5,FALSE)</f>
        <v>0</v>
      </c>
      <c r="D27" s="10">
        <f>VLOOKUP($A27,'2.FW'!$B$4:$H$103,5,FALSE)</f>
        <v>0</v>
      </c>
      <c r="E27" s="10">
        <f>VLOOKUP($A27,'3.DMZ'!$B$4:$H$103,5,FALSE)</f>
        <v>3</v>
      </c>
      <c r="F27" s="10">
        <f>VLOOKUP($A27,'4.データヒストリアン(中継)'!$B$4:$H$103,5,FALSE)</f>
        <v>0</v>
      </c>
      <c r="G27" s="10">
        <f>VLOOKUP($A27,'5.データヒストリアン'!$B$4:$H$103,5,FALSE)</f>
        <v>0</v>
      </c>
      <c r="H27" s="10">
        <f>VLOOKUP($A27,'6.制御NW(情)'!$B$4:$H$103,5,FALSE)</f>
        <v>3</v>
      </c>
      <c r="I27" s="10">
        <f>VLOOKUP($A27,'7.EWS'!$B$4:$H$103,5,FALSE)</f>
        <v>0</v>
      </c>
      <c r="J27" s="10">
        <f>VLOOKUP($A27,'8.制御サーバ'!$B$4:$H$103,5,FALSE)</f>
        <v>0</v>
      </c>
      <c r="K27" s="10">
        <f>VLOOKUP($A27,'9.HMI(操作端末)'!$B$4:$H$103,5,FALSE)</f>
        <v>0</v>
      </c>
      <c r="L27" s="10">
        <f>VLOOKUP($A27,'10.制御ネットワーク(フィールド側)'!$B$4:$H$103,5,FALSE)</f>
        <v>3</v>
      </c>
      <c r="M27" s="10">
        <f>VLOOKUP($A27,'11.フィールドネットワーク'!$B$4:$H$103,5,FALSE)</f>
        <v>3</v>
      </c>
      <c r="N27" s="10">
        <f>VLOOKUP($A27,'12.コントローラマスター'!$B$4:$H$103,5,FALSE)</f>
        <v>0</v>
      </c>
      <c r="O27" s="10">
        <f>VLOOKUP($A27,'13.コントローラスレーブ'!$B$4:$H$103,5,FALSE)</f>
        <v>0</v>
      </c>
      <c r="P27" s="10">
        <f>VLOOKUP($A27,'14.IoTデバイス'!$B$4:$H$103,5,FALSE)</f>
        <v>0</v>
      </c>
      <c r="Q27" s="10">
        <f>VLOOKUP($A27,'15.無線ゲートウェイ'!$B$4:$H$103,5,FALSE)</f>
        <v>2</v>
      </c>
      <c r="R27" s="10">
        <f>VLOOKUP($A27,'16.無線機器'!$B$4:$H$103,5,FALSE)</f>
        <v>0</v>
      </c>
    </row>
    <row r="28" spans="1:18">
      <c r="A28" s="85">
        <f t="shared" si="0"/>
        <v>21</v>
      </c>
      <c r="B28" s="12" t="s">
        <v>34</v>
      </c>
      <c r="C28" s="14">
        <f>VLOOKUP($A28,'1.監視端末'!$B$4:$H$103,5,FALSE)</f>
        <v>0</v>
      </c>
      <c r="D28" s="10">
        <f>VLOOKUP($A28,'2.FW'!$B$4:$H$103,5,FALSE)</f>
        <v>0</v>
      </c>
      <c r="E28" s="10">
        <f>VLOOKUP($A28,'3.DMZ'!$B$4:$H$103,5,FALSE)</f>
        <v>3</v>
      </c>
      <c r="F28" s="10">
        <f>VLOOKUP($A28,'4.データヒストリアン(中継)'!$B$4:$H$103,5,FALSE)</f>
        <v>0</v>
      </c>
      <c r="G28" s="10">
        <f>VLOOKUP($A28,'5.データヒストリアン'!$B$4:$H$103,5,FALSE)</f>
        <v>0</v>
      </c>
      <c r="H28" s="10">
        <f>VLOOKUP($A28,'6.制御NW(情)'!$B$4:$H$103,5,FALSE)</f>
        <v>3</v>
      </c>
      <c r="I28" s="10">
        <f>VLOOKUP($A28,'7.EWS'!$B$4:$H$103,5,FALSE)</f>
        <v>0</v>
      </c>
      <c r="J28" s="10">
        <f>VLOOKUP($A28,'8.制御サーバ'!$B$4:$H$103,5,FALSE)</f>
        <v>0</v>
      </c>
      <c r="K28" s="10">
        <f>VLOOKUP($A28,'9.HMI(操作端末)'!$B$4:$H$103,5,FALSE)</f>
        <v>0</v>
      </c>
      <c r="L28" s="10">
        <f>VLOOKUP($A28,'10.制御ネットワーク(フィールド側)'!$B$4:$H$103,5,FALSE)</f>
        <v>3</v>
      </c>
      <c r="M28" s="10">
        <f>VLOOKUP($A28,'11.フィールドネットワーク'!$B$4:$H$103,5,FALSE)</f>
        <v>3</v>
      </c>
      <c r="N28" s="10">
        <f>VLOOKUP($A28,'12.コントローラマスター'!$B$4:$H$103,5,FALSE)</f>
        <v>0</v>
      </c>
      <c r="O28" s="10">
        <f>VLOOKUP($A28,'13.コントローラスレーブ'!$B$4:$H$103,5,FALSE)</f>
        <v>0</v>
      </c>
      <c r="P28" s="10">
        <f>VLOOKUP($A28,'14.IoTデバイス'!$B$4:$H$103,5,FALSE)</f>
        <v>0</v>
      </c>
      <c r="Q28" s="10">
        <f>VLOOKUP($A28,'15.無線ゲートウェイ'!$B$4:$H$103,5,FALSE)</f>
        <v>2</v>
      </c>
      <c r="R28" s="10">
        <f>VLOOKUP($A28,'16.無線機器'!$B$4:$H$103,5,FALSE)</f>
        <v>0</v>
      </c>
    </row>
    <row r="29" spans="1:18">
      <c r="A29" s="85">
        <f t="shared" si="0"/>
        <v>22</v>
      </c>
      <c r="B29" s="12" t="s">
        <v>35</v>
      </c>
      <c r="C29" s="14">
        <f>VLOOKUP($A29,'1.監視端末'!$B$4:$H$103,5,FALSE)</f>
        <v>0</v>
      </c>
      <c r="D29" s="10">
        <f>VLOOKUP($A29,'2.FW'!$B$4:$H$103,5,FALSE)</f>
        <v>0</v>
      </c>
      <c r="E29" s="10">
        <f>VLOOKUP($A29,'3.DMZ'!$B$4:$H$103,5,FALSE)</f>
        <v>3</v>
      </c>
      <c r="F29" s="10">
        <f>VLOOKUP($A29,'4.データヒストリアン(中継)'!$B$4:$H$103,5,FALSE)</f>
        <v>0</v>
      </c>
      <c r="G29" s="10">
        <f>VLOOKUP($A29,'5.データヒストリアン'!$B$4:$H$103,5,FALSE)</f>
        <v>0</v>
      </c>
      <c r="H29" s="10">
        <f>VLOOKUP($A29,'6.制御NW(情)'!$B$4:$H$103,5,FALSE)</f>
        <v>3</v>
      </c>
      <c r="I29" s="10">
        <f>VLOOKUP($A29,'7.EWS'!$B$4:$H$103,5,FALSE)</f>
        <v>0</v>
      </c>
      <c r="J29" s="10">
        <f>VLOOKUP($A29,'8.制御サーバ'!$B$4:$H$103,5,FALSE)</f>
        <v>0</v>
      </c>
      <c r="K29" s="10">
        <f>VLOOKUP($A29,'9.HMI(操作端末)'!$B$4:$H$103,5,FALSE)</f>
        <v>0</v>
      </c>
      <c r="L29" s="10">
        <f>VLOOKUP($A29,'10.制御ネットワーク(フィールド側)'!$B$4:$H$103,5,FALSE)</f>
        <v>3</v>
      </c>
      <c r="M29" s="10">
        <f>VLOOKUP($A29,'11.フィールドネットワーク'!$B$4:$H$103,5,FALSE)</f>
        <v>3</v>
      </c>
      <c r="N29" s="10">
        <f>VLOOKUP($A29,'12.コントローラマスター'!$B$4:$H$103,5,FALSE)</f>
        <v>0</v>
      </c>
      <c r="O29" s="10">
        <f>VLOOKUP($A29,'13.コントローラスレーブ'!$B$4:$H$103,5,FALSE)</f>
        <v>0</v>
      </c>
      <c r="P29" s="10">
        <f>VLOOKUP($A29,'14.IoTデバイス'!$B$4:$H$103,5,FALSE)</f>
        <v>0</v>
      </c>
      <c r="Q29" s="10">
        <f>VLOOKUP($A29,'15.無線ゲートウェイ'!$B$4:$H$103,5,FALSE)</f>
        <v>2</v>
      </c>
      <c r="R29" s="10">
        <f>VLOOKUP($A29,'16.無線機器'!$B$4:$H$103,5,FALSE)</f>
        <v>0</v>
      </c>
    </row>
    <row r="31" spans="1:18"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</row>
    <row r="32" spans="1:18"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3" spans="3:18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</row>
    <row r="34" spans="3:18"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</row>
    <row r="35" spans="3:18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</row>
    <row r="36" spans="3:18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</row>
    <row r="37" spans="3:18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</row>
    <row r="38" spans="3:18">
      <c r="C38" s="8"/>
      <c r="D38" s="8"/>
      <c r="E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</row>
    <row r="39" spans="3:18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</row>
    <row r="40" spans="3:18">
      <c r="F40" s="8"/>
      <c r="J40" s="8"/>
    </row>
  </sheetData>
  <phoneticPr fontId="1"/>
  <conditionalFormatting sqref="C8:R29">
    <cfRule type="cellIs" dxfId="7" priority="1" stopIfTrue="1" operator="equal">
      <formula>3</formula>
    </cfRule>
    <cfRule type="cellIs" dxfId="6" priority="2" stopIfTrue="1" operator="equal">
      <formula>2</formula>
    </cfRule>
    <cfRule type="cellIs" dxfId="5" priority="3" stopIfTrue="1" operator="equal">
      <formula>1</formula>
    </cfRule>
  </conditionalFormatting>
  <printOptions horizontalCentered="1"/>
  <pageMargins left="0.39370078740157483" right="0.39370078740157483" top="0.78740157480314965" bottom="0.78740157480314965" header="0.39370078740157483" footer="0.39370078740157483"/>
  <pageSetup paperSize="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51D0C-39D9-4B39-A9B2-A5324C7CCB61}">
  <sheetPr codeName="Sheet20">
    <tabColor rgb="FFFF6699"/>
    <pageSetUpPr fitToPage="1"/>
  </sheetPr>
  <dimension ref="A1:R40"/>
  <sheetViews>
    <sheetView showGridLines="0" zoomScaleNormal="100" zoomScaleSheetLayoutView="30" workbookViewId="0">
      <selection activeCell="T100" sqref="B4:T103"/>
    </sheetView>
  </sheetViews>
  <sheetFormatPr defaultColWidth="9" defaultRowHeight="15"/>
  <cols>
    <col min="1" max="1" width="3.21875" style="7" customWidth="1"/>
    <col min="2" max="2" width="20.88671875" style="7" customWidth="1"/>
    <col min="3" max="18" width="5.6640625" style="7" customWidth="1"/>
    <col min="19" max="16384" width="9" style="7"/>
  </cols>
  <sheetData>
    <row r="1" spans="1:18" ht="18.600000000000001">
      <c r="B1" s="6" t="s">
        <v>42</v>
      </c>
    </row>
    <row r="4" spans="1:18" ht="60" customHeight="1" thickBot="1">
      <c r="A4" s="87" t="s">
        <v>202</v>
      </c>
      <c r="B4" s="13" t="s">
        <v>44</v>
      </c>
      <c r="C4" s="15" t="s">
        <v>36</v>
      </c>
      <c r="D4" s="16" t="s">
        <v>50</v>
      </c>
      <c r="E4" s="16" t="s">
        <v>40</v>
      </c>
      <c r="F4" s="16" t="s">
        <v>46</v>
      </c>
      <c r="G4" s="16" t="s">
        <v>45</v>
      </c>
      <c r="H4" s="16" t="s">
        <v>39</v>
      </c>
      <c r="I4" s="16" t="s">
        <v>38</v>
      </c>
      <c r="J4" s="16" t="s">
        <v>8</v>
      </c>
      <c r="K4" s="16" t="s">
        <v>37</v>
      </c>
      <c r="L4" s="17" t="s">
        <v>49</v>
      </c>
      <c r="M4" s="17" t="s">
        <v>51</v>
      </c>
      <c r="N4" s="16" t="s">
        <v>47</v>
      </c>
      <c r="O4" s="16" t="s">
        <v>48</v>
      </c>
      <c r="P4" s="16" t="s">
        <v>211</v>
      </c>
      <c r="Q4" s="16" t="s">
        <v>212</v>
      </c>
      <c r="R4" s="16" t="s">
        <v>213</v>
      </c>
    </row>
    <row r="5" spans="1:18" s="22" customFormat="1" ht="15.6" thickTop="1">
      <c r="A5" s="88"/>
      <c r="B5" s="89" t="s">
        <v>53</v>
      </c>
      <c r="C5" s="24" t="s">
        <v>54</v>
      </c>
      <c r="D5" s="25"/>
      <c r="E5" s="25"/>
      <c r="F5" s="25" t="s">
        <v>54</v>
      </c>
      <c r="G5" s="25" t="s">
        <v>54</v>
      </c>
      <c r="H5" s="25"/>
      <c r="I5" s="25" t="s">
        <v>54</v>
      </c>
      <c r="J5" s="25" t="s">
        <v>54</v>
      </c>
      <c r="K5" s="25" t="s">
        <v>54</v>
      </c>
      <c r="L5" s="25"/>
      <c r="M5" s="25"/>
      <c r="N5" s="25" t="s">
        <v>54</v>
      </c>
      <c r="O5" s="25" t="s">
        <v>54</v>
      </c>
      <c r="P5" s="25" t="s">
        <v>54</v>
      </c>
      <c r="Q5" s="25"/>
      <c r="R5" s="25" t="s">
        <v>54</v>
      </c>
    </row>
    <row r="6" spans="1:18" s="22" customFormat="1">
      <c r="A6" s="86"/>
      <c r="B6" s="23" t="s">
        <v>60</v>
      </c>
      <c r="C6" s="26"/>
      <c r="D6" s="27" t="s">
        <v>54</v>
      </c>
      <c r="E6" s="27" t="s">
        <v>54</v>
      </c>
      <c r="F6" s="27"/>
      <c r="G6" s="27"/>
      <c r="H6" s="27" t="s">
        <v>54</v>
      </c>
      <c r="I6" s="27"/>
      <c r="J6" s="27"/>
      <c r="K6" s="27"/>
      <c r="L6" s="27"/>
      <c r="M6" s="27"/>
      <c r="N6" s="27"/>
      <c r="O6" s="27"/>
      <c r="P6" s="27"/>
      <c r="Q6" s="27" t="s">
        <v>9</v>
      </c>
      <c r="R6" s="27"/>
    </row>
    <row r="7" spans="1:18" s="22" customFormat="1" ht="15.6" thickBot="1">
      <c r="A7" s="91"/>
      <c r="B7" s="23" t="s">
        <v>61</v>
      </c>
      <c r="C7" s="26"/>
      <c r="D7" s="27"/>
      <c r="E7" s="27"/>
      <c r="F7" s="27"/>
      <c r="G7" s="27"/>
      <c r="H7" s="27"/>
      <c r="I7" s="27"/>
      <c r="J7" s="27"/>
      <c r="K7" s="27"/>
      <c r="L7" s="27" t="s">
        <v>54</v>
      </c>
      <c r="M7" s="27" t="s">
        <v>54</v>
      </c>
      <c r="N7" s="27"/>
      <c r="O7" s="27"/>
      <c r="P7" s="27"/>
      <c r="Q7" s="27"/>
      <c r="R7" s="27"/>
    </row>
    <row r="8" spans="1:18" ht="15.6" thickTop="1">
      <c r="A8" s="90">
        <f>ROW()-7</f>
        <v>1</v>
      </c>
      <c r="B8" s="18" t="s">
        <v>17</v>
      </c>
      <c r="C8" s="19" t="str">
        <f>VLOOKUP($A8,'1.監視端末'!$B$4:$H$103,7,FALSE)</f>
        <v>D</v>
      </c>
      <c r="D8" s="20" t="str">
        <f>VLOOKUP($A8,'2.FW'!$B$4:$H$103,7,FALSE)</f>
        <v>A</v>
      </c>
      <c r="E8" s="20" t="str">
        <f>VLOOKUP($A8,'3.DMZ'!$B$4:$H$103,7,FALSE)</f>
        <v>B</v>
      </c>
      <c r="F8" s="20" t="str">
        <f>VLOOKUP($A8,'4.データヒストリアン(中継)'!$B$4:$H$103,7,FALSE)</f>
        <v>B</v>
      </c>
      <c r="G8" s="20" t="str">
        <f>VLOOKUP($A8,'5.データヒストリアン'!$B$4:$H$103,7,FALSE)</f>
        <v>C</v>
      </c>
      <c r="H8" s="20" t="str">
        <f>VLOOKUP($A8,'6.制御NW(情)'!$B$4:$H$103,7,FALSE)</f>
        <v>C</v>
      </c>
      <c r="I8" s="20" t="str">
        <f>VLOOKUP($A8,'7.EWS'!$B$4:$H$103,7,FALSE)</f>
        <v>B</v>
      </c>
      <c r="J8" s="20" t="str">
        <f>VLOOKUP($A8,'8.制御サーバ'!$B$4:$H$103,7,FALSE)</f>
        <v>B</v>
      </c>
      <c r="K8" s="20" t="str">
        <f>VLOOKUP($A8,'9.HMI(操作端末)'!$B$4:$H$103,7,FALSE)</f>
        <v>B</v>
      </c>
      <c r="L8" s="20">
        <f>VLOOKUP($A8,'10.制御ネットワーク(フィールド側)'!$B$4:$H$103,7,FALSE)</f>
        <v>0</v>
      </c>
      <c r="M8" s="20">
        <f>VLOOKUP($A8,'11.フィールドネットワーク'!$B$4:$H$103,7,FALSE)</f>
        <v>0</v>
      </c>
      <c r="N8" s="20" t="str">
        <f>VLOOKUP($A8,'12.コントローラマスター'!$B$4:$H$103,7,FALSE)</f>
        <v>A</v>
      </c>
      <c r="O8" s="20" t="str">
        <f>VLOOKUP($A8,'13.コントローラスレーブ'!$B$4:$H$103,7,FALSE)</f>
        <v>A</v>
      </c>
      <c r="P8" s="20" t="str">
        <f>VLOOKUP($A8,'14.IoTデバイス'!$B$4:$H$103,7,FALSE)</f>
        <v>D</v>
      </c>
      <c r="Q8" s="20" t="str">
        <f>VLOOKUP($A8,'15.無線ゲートウェイ'!$B$4:$H$103,7,FALSE)</f>
        <v>B</v>
      </c>
      <c r="R8" s="20" t="str">
        <f>VLOOKUP($A8,'16.無線機器'!$B$4:$H$103,7,FALSE)</f>
        <v>D</v>
      </c>
    </row>
    <row r="9" spans="1:18">
      <c r="A9" s="85">
        <f t="shared" ref="A9:A29" si="0">ROW()-7</f>
        <v>2</v>
      </c>
      <c r="B9" s="9" t="s">
        <v>18</v>
      </c>
      <c r="C9" s="14" t="str">
        <f>VLOOKUP($A9,'1.監視端末'!$B$4:$H$103,7,FALSE)</f>
        <v>D</v>
      </c>
      <c r="D9" s="10" t="str">
        <f>VLOOKUP($A9,'2.FW'!$B$4:$H$103,7,FALSE)</f>
        <v>C</v>
      </c>
      <c r="E9" s="10" t="str">
        <f>VLOOKUP($A9,'3.DMZ'!$B$4:$H$103,7,FALSE)</f>
        <v>D</v>
      </c>
      <c r="F9" s="10" t="str">
        <f>VLOOKUP($A9,'4.データヒストリアン(中継)'!$B$4:$H$103,7,FALSE)</f>
        <v>D</v>
      </c>
      <c r="G9" s="10" t="str">
        <f>VLOOKUP($A9,'5.データヒストリアン'!$B$4:$H$103,7,FALSE)</f>
        <v>D</v>
      </c>
      <c r="H9" s="10" t="str">
        <f>VLOOKUP($A9,'6.制御NW(情)'!$B$4:$H$103,7,FALSE)</f>
        <v>D</v>
      </c>
      <c r="I9" s="10" t="str">
        <f>VLOOKUP($A9,'7.EWS'!$B$4:$H$103,7,FALSE)</f>
        <v>C</v>
      </c>
      <c r="J9" s="10" t="str">
        <f>VLOOKUP($A9,'8.制御サーバ'!$B$4:$H$103,7,FALSE)</f>
        <v>C</v>
      </c>
      <c r="K9" s="10" t="str">
        <f>VLOOKUP($A9,'9.HMI(操作端末)'!$B$4:$H$103,7,FALSE)</f>
        <v>B</v>
      </c>
      <c r="L9" s="10">
        <f>VLOOKUP($A9,'10.制御ネットワーク(フィールド側)'!$B$4:$H$103,7,FALSE)</f>
        <v>0</v>
      </c>
      <c r="M9" s="10">
        <f>VLOOKUP($A9,'11.フィールドネットワーク'!$B$4:$H$103,7,FALSE)</f>
        <v>0</v>
      </c>
      <c r="N9" s="10" t="str">
        <f>VLOOKUP($A9,'12.コントローラマスター'!$B$4:$H$103,7,FALSE)</f>
        <v>B</v>
      </c>
      <c r="O9" s="10" t="str">
        <f>VLOOKUP($A9,'13.コントローラスレーブ'!$B$4:$H$103,7,FALSE)</f>
        <v>A</v>
      </c>
      <c r="P9" s="10" t="str">
        <f>VLOOKUP($A9,'14.IoTデバイス'!$B$4:$H$103,7,FALSE)</f>
        <v>D</v>
      </c>
      <c r="Q9" s="10" t="str">
        <f>VLOOKUP($A9,'15.無線ゲートウェイ'!$B$4:$H$103,7,FALSE)</f>
        <v>C</v>
      </c>
      <c r="R9" s="10" t="str">
        <f>VLOOKUP($A9,'16.無線機器'!$B$4:$H$103,7,FALSE)</f>
        <v>D</v>
      </c>
    </row>
    <row r="10" spans="1:18">
      <c r="A10" s="85">
        <f t="shared" si="0"/>
        <v>3</v>
      </c>
      <c r="B10" s="9" t="s">
        <v>19</v>
      </c>
      <c r="C10" s="14" t="str">
        <f>VLOOKUP($A10,'1.監視端末'!$B$4:$H$103,7,FALSE)</f>
        <v>D</v>
      </c>
      <c r="D10" s="10" t="str">
        <f>VLOOKUP($A10,'2.FW'!$B$4:$H$103,7,FALSE)</f>
        <v>B</v>
      </c>
      <c r="E10" s="10" t="str">
        <f>VLOOKUP($A10,'3.DMZ'!$B$4:$H$103,7,FALSE)</f>
        <v>C</v>
      </c>
      <c r="F10" s="10" t="str">
        <f>VLOOKUP($A10,'4.データヒストリアン(中継)'!$B$4:$H$103,7,FALSE)</f>
        <v>C</v>
      </c>
      <c r="G10" s="10" t="str">
        <f>VLOOKUP($A10,'5.データヒストリアン'!$B$4:$H$103,7,FALSE)</f>
        <v>C</v>
      </c>
      <c r="H10" s="10" t="str">
        <f>VLOOKUP($A10,'6.制御NW(情)'!$B$4:$H$103,7,FALSE)</f>
        <v>C</v>
      </c>
      <c r="I10" s="10" t="str">
        <f>VLOOKUP($A10,'7.EWS'!$B$4:$H$103,7,FALSE)</f>
        <v>B</v>
      </c>
      <c r="J10" s="10" t="str">
        <f>VLOOKUP($A10,'8.制御サーバ'!$B$4:$H$103,7,FALSE)</f>
        <v>B</v>
      </c>
      <c r="K10" s="10" t="str">
        <f>VLOOKUP($A10,'9.HMI(操作端末)'!$B$4:$H$103,7,FALSE)</f>
        <v>A</v>
      </c>
      <c r="L10" s="10">
        <f>VLOOKUP($A10,'10.制御ネットワーク(フィールド側)'!$B$4:$H$103,7,FALSE)</f>
        <v>0</v>
      </c>
      <c r="M10" s="10">
        <f>VLOOKUP($A10,'11.フィールドネットワーク'!$B$4:$H$103,7,FALSE)</f>
        <v>0</v>
      </c>
      <c r="N10" s="10" t="str">
        <f>VLOOKUP($A10,'12.コントローラマスター'!$B$4:$H$103,7,FALSE)</f>
        <v>B</v>
      </c>
      <c r="O10" s="10" t="str">
        <f>VLOOKUP($A10,'13.コントローラスレーブ'!$B$4:$H$103,7,FALSE)</f>
        <v>A</v>
      </c>
      <c r="P10" s="10" t="str">
        <f>VLOOKUP($A10,'14.IoTデバイス'!$B$4:$H$103,7,FALSE)</f>
        <v>D</v>
      </c>
      <c r="Q10" s="10" t="str">
        <f>VLOOKUP($A10,'15.無線ゲートウェイ'!$B$4:$H$103,7,FALSE)</f>
        <v>C</v>
      </c>
      <c r="R10" s="10" t="str">
        <f>VLOOKUP($A10,'16.無線機器'!$B$4:$H$103,7,FALSE)</f>
        <v>D</v>
      </c>
    </row>
    <row r="11" spans="1:18">
      <c r="A11" s="85">
        <f t="shared" si="0"/>
        <v>4</v>
      </c>
      <c r="B11" s="9" t="s">
        <v>20</v>
      </c>
      <c r="C11" s="14" t="str">
        <f>VLOOKUP($A11,'1.監視端末'!$B$4:$H$103,7,FALSE)</f>
        <v>D</v>
      </c>
      <c r="D11" s="10" t="str">
        <f>VLOOKUP($A11,'2.FW'!$B$4:$H$103,7,FALSE)</f>
        <v>A</v>
      </c>
      <c r="E11" s="10" t="str">
        <f>VLOOKUP($A11,'3.DMZ'!$B$4:$H$103,7,FALSE)</f>
        <v>B</v>
      </c>
      <c r="F11" s="10" t="str">
        <f>VLOOKUP($A11,'4.データヒストリアン(中継)'!$B$4:$H$103,7,FALSE)</f>
        <v>B</v>
      </c>
      <c r="G11" s="10" t="str">
        <f>VLOOKUP($A11,'5.データヒストリアン'!$B$4:$H$103,7,FALSE)</f>
        <v>B</v>
      </c>
      <c r="H11" s="10" t="str">
        <f>VLOOKUP($A11,'6.制御NW(情)'!$B$4:$H$103,7,FALSE)</f>
        <v>B</v>
      </c>
      <c r="I11" s="10" t="str">
        <f>VLOOKUP($A11,'7.EWS'!$B$4:$H$103,7,FALSE)</f>
        <v>A</v>
      </c>
      <c r="J11" s="10" t="str">
        <f>VLOOKUP($A11,'8.制御サーバ'!$B$4:$H$103,7,FALSE)</f>
        <v>A</v>
      </c>
      <c r="K11" s="10" t="str">
        <f>VLOOKUP($A11,'9.HMI(操作端末)'!$B$4:$H$103,7,FALSE)</f>
        <v>A</v>
      </c>
      <c r="L11" s="10">
        <f>VLOOKUP($A11,'10.制御ネットワーク(フィールド側)'!$B$4:$H$103,7,FALSE)</f>
        <v>0</v>
      </c>
      <c r="M11" s="10">
        <f>VLOOKUP($A11,'11.フィールドネットワーク'!$B$4:$H$103,7,FALSE)</f>
        <v>0</v>
      </c>
      <c r="N11" s="10" t="str">
        <f>VLOOKUP($A11,'12.コントローラマスター'!$B$4:$H$103,7,FALSE)</f>
        <v>A</v>
      </c>
      <c r="O11" s="10" t="str">
        <f>VLOOKUP($A11,'13.コントローラスレーブ'!$B$4:$H$103,7,FALSE)</f>
        <v>A</v>
      </c>
      <c r="P11" s="10" t="str">
        <f>VLOOKUP($A11,'14.IoTデバイス'!$B$4:$H$103,7,FALSE)</f>
        <v>E</v>
      </c>
      <c r="Q11" s="10" t="str">
        <f>VLOOKUP($A11,'15.無線ゲートウェイ'!$B$4:$H$103,7,FALSE)</f>
        <v>C</v>
      </c>
      <c r="R11" s="10" t="str">
        <f>VLOOKUP($A11,'16.無線機器'!$B$4:$H$103,7,FALSE)</f>
        <v>E</v>
      </c>
    </row>
    <row r="12" spans="1:18">
      <c r="A12" s="85">
        <f t="shared" si="0"/>
        <v>5</v>
      </c>
      <c r="B12" s="9" t="s">
        <v>21</v>
      </c>
      <c r="C12" s="14" t="str">
        <f>VLOOKUP($A12,'1.監視端末'!$B$4:$H$103,7,FALSE)</f>
        <v>D</v>
      </c>
      <c r="D12" s="10" t="str">
        <f>VLOOKUP($A12,'2.FW'!$B$4:$H$103,7,FALSE)</f>
        <v>A</v>
      </c>
      <c r="E12" s="10" t="str">
        <f>VLOOKUP($A12,'3.DMZ'!$B$4:$H$103,7,FALSE)</f>
        <v>B</v>
      </c>
      <c r="F12" s="10" t="str">
        <f>VLOOKUP($A12,'4.データヒストリアン(中継)'!$B$4:$H$103,7,FALSE)</f>
        <v>B</v>
      </c>
      <c r="G12" s="10" t="str">
        <f>VLOOKUP($A12,'5.データヒストリアン'!$B$4:$H$103,7,FALSE)</f>
        <v>B</v>
      </c>
      <c r="H12" s="10" t="str">
        <f>VLOOKUP($A12,'6.制御NW(情)'!$B$4:$H$103,7,FALSE)</f>
        <v>B</v>
      </c>
      <c r="I12" s="10" t="str">
        <f>VLOOKUP($A12,'7.EWS'!$B$4:$H$103,7,FALSE)</f>
        <v>A</v>
      </c>
      <c r="J12" s="10" t="str">
        <f>VLOOKUP($A12,'8.制御サーバ'!$B$4:$H$103,7,FALSE)</f>
        <v>A</v>
      </c>
      <c r="K12" s="10" t="str">
        <f>VLOOKUP($A12,'9.HMI(操作端末)'!$B$4:$H$103,7,FALSE)</f>
        <v>A</v>
      </c>
      <c r="L12" s="10">
        <f>VLOOKUP($A12,'10.制御ネットワーク(フィールド側)'!$B$4:$H$103,7,FALSE)</f>
        <v>0</v>
      </c>
      <c r="M12" s="10">
        <f>VLOOKUP($A12,'11.フィールドネットワーク'!$B$4:$H$103,7,FALSE)</f>
        <v>0</v>
      </c>
      <c r="N12" s="10" t="str">
        <f>VLOOKUP($A12,'12.コントローラマスター'!$B$4:$H$103,7,FALSE)</f>
        <v>A</v>
      </c>
      <c r="O12" s="10" t="str">
        <f>VLOOKUP($A12,'13.コントローラスレーブ'!$B$4:$H$103,7,FALSE)</f>
        <v>A</v>
      </c>
      <c r="P12" s="10" t="str">
        <f>VLOOKUP($A12,'14.IoTデバイス'!$B$4:$H$103,7,FALSE)</f>
        <v>D</v>
      </c>
      <c r="Q12" s="10" t="str">
        <f>VLOOKUP($A12,'15.無線ゲートウェイ'!$B$4:$H$103,7,FALSE)</f>
        <v>B</v>
      </c>
      <c r="R12" s="10" t="str">
        <f>VLOOKUP($A12,'16.無線機器'!$B$4:$H$103,7,FALSE)</f>
        <v>D</v>
      </c>
    </row>
    <row r="13" spans="1:18">
      <c r="A13" s="85">
        <f t="shared" si="0"/>
        <v>6</v>
      </c>
      <c r="B13" s="9" t="s">
        <v>22</v>
      </c>
      <c r="C13" s="14" t="str">
        <f>VLOOKUP($A13,'1.監視端末'!$B$4:$H$103,7,FALSE)</f>
        <v>C</v>
      </c>
      <c r="D13" s="10" t="str">
        <f>VLOOKUP($A13,'2.FW'!$B$4:$H$103,7,FALSE)</f>
        <v>B</v>
      </c>
      <c r="E13" s="10" t="str">
        <f>VLOOKUP($A13,'3.DMZ'!$B$4:$H$103,7,FALSE)</f>
        <v>C</v>
      </c>
      <c r="F13" s="10" t="str">
        <f>VLOOKUP($A13,'4.データヒストリアン(中継)'!$B$4:$H$103,7,FALSE)</f>
        <v>C</v>
      </c>
      <c r="G13" s="10" t="str">
        <f>VLOOKUP($A13,'5.データヒストリアン'!$B$4:$H$103,7,FALSE)</f>
        <v>C</v>
      </c>
      <c r="H13" s="10" t="str">
        <f>VLOOKUP($A13,'6.制御NW(情)'!$B$4:$H$103,7,FALSE)</f>
        <v>D</v>
      </c>
      <c r="I13" s="10" t="str">
        <f>VLOOKUP($A13,'7.EWS'!$B$4:$H$103,7,FALSE)</f>
        <v>A</v>
      </c>
      <c r="J13" s="10" t="str">
        <f>VLOOKUP($A13,'8.制御サーバ'!$B$4:$H$103,7,FALSE)</f>
        <v>A</v>
      </c>
      <c r="K13" s="10" t="str">
        <f>VLOOKUP($A13,'9.HMI(操作端末)'!$B$4:$H$103,7,FALSE)</f>
        <v>A</v>
      </c>
      <c r="L13" s="10">
        <f>VLOOKUP($A13,'10.制御ネットワーク(フィールド側)'!$B$4:$H$103,7,FALSE)</f>
        <v>0</v>
      </c>
      <c r="M13" s="10">
        <f>VLOOKUP($A13,'11.フィールドネットワーク'!$B$4:$H$103,7,FALSE)</f>
        <v>0</v>
      </c>
      <c r="N13" s="10" t="str">
        <f>VLOOKUP($A13,'12.コントローラマスター'!$B$4:$H$103,7,FALSE)</f>
        <v>A</v>
      </c>
      <c r="O13" s="10" t="str">
        <f>VLOOKUP($A13,'13.コントローラスレーブ'!$B$4:$H$103,7,FALSE)</f>
        <v>A</v>
      </c>
      <c r="P13" s="10" t="str">
        <f>VLOOKUP($A13,'14.IoTデバイス'!$B$4:$H$103,7,FALSE)</f>
        <v>D</v>
      </c>
      <c r="Q13" s="10" t="str">
        <f>VLOOKUP($A13,'15.無線ゲートウェイ'!$B$4:$H$103,7,FALSE)</f>
        <v>B</v>
      </c>
      <c r="R13" s="10" t="str">
        <f>VLOOKUP($A13,'16.無線機器'!$B$4:$H$103,7,FALSE)</f>
        <v>D</v>
      </c>
    </row>
    <row r="14" spans="1:18">
      <c r="A14" s="85">
        <f t="shared" si="0"/>
        <v>7</v>
      </c>
      <c r="B14" s="9" t="s">
        <v>23</v>
      </c>
      <c r="C14" s="14" t="str">
        <f>VLOOKUP($A14,'1.監視端末'!$B$4:$H$103,7,FALSE)</f>
        <v>D</v>
      </c>
      <c r="D14" s="10" t="str">
        <f>VLOOKUP($A14,'2.FW'!$B$4:$H$103,7,FALSE)</f>
        <v>B</v>
      </c>
      <c r="E14" s="10" t="str">
        <f>VLOOKUP($A14,'3.DMZ'!$B$4:$H$103,7,FALSE)</f>
        <v>D</v>
      </c>
      <c r="F14" s="10" t="str">
        <f>VLOOKUP($A14,'4.データヒストリアン(中継)'!$B$4:$H$103,7,FALSE)</f>
        <v>B</v>
      </c>
      <c r="G14" s="10" t="str">
        <f>VLOOKUP($A14,'5.データヒストリアン'!$B$4:$H$103,7,FALSE)</f>
        <v>B</v>
      </c>
      <c r="H14" s="10" t="str">
        <f>VLOOKUP($A14,'6.制御NW(情)'!$B$4:$H$103,7,FALSE)</f>
        <v>C</v>
      </c>
      <c r="I14" s="10" t="str">
        <f>VLOOKUP($A14,'7.EWS'!$B$4:$H$103,7,FALSE)</f>
        <v>A</v>
      </c>
      <c r="J14" s="10" t="str">
        <f>VLOOKUP($A14,'8.制御サーバ'!$B$4:$H$103,7,FALSE)</f>
        <v>A</v>
      </c>
      <c r="K14" s="10" t="str">
        <f>VLOOKUP($A14,'9.HMI(操作端末)'!$B$4:$H$103,7,FALSE)</f>
        <v>A</v>
      </c>
      <c r="L14" s="10">
        <f>VLOOKUP($A14,'10.制御ネットワーク(フィールド側)'!$B$4:$H$103,7,FALSE)</f>
        <v>0</v>
      </c>
      <c r="M14" s="10">
        <f>VLOOKUP($A14,'11.フィールドネットワーク'!$B$4:$H$103,7,FALSE)</f>
        <v>0</v>
      </c>
      <c r="N14" s="10" t="str">
        <f>VLOOKUP($A14,'12.コントローラマスター'!$B$4:$H$103,7,FALSE)</f>
        <v>B</v>
      </c>
      <c r="O14" s="10" t="str">
        <f>VLOOKUP($A14,'13.コントローラスレーブ'!$B$4:$H$103,7,FALSE)</f>
        <v>B</v>
      </c>
      <c r="P14" s="10" t="str">
        <f>VLOOKUP($A14,'14.IoTデバイス'!$B$4:$H$103,7,FALSE)</f>
        <v>D</v>
      </c>
      <c r="Q14" s="10" t="str">
        <f>VLOOKUP($A14,'15.無線ゲートウェイ'!$B$4:$H$103,7,FALSE)</f>
        <v>B</v>
      </c>
      <c r="R14" s="10" t="str">
        <f>VLOOKUP($A14,'16.無線機器'!$B$4:$H$103,7,FALSE)</f>
        <v>E</v>
      </c>
    </row>
    <row r="15" spans="1:18">
      <c r="A15" s="85">
        <f t="shared" si="0"/>
        <v>8</v>
      </c>
      <c r="B15" s="9" t="s">
        <v>24</v>
      </c>
      <c r="C15" s="14" t="str">
        <f>VLOOKUP($A15,'1.監視端末'!$B$4:$H$103,7,FALSE)</f>
        <v>C</v>
      </c>
      <c r="D15" s="10" t="str">
        <f>VLOOKUP($A15,'2.FW'!$B$4:$H$103,7,FALSE)</f>
        <v>C</v>
      </c>
      <c r="E15" s="10" t="str">
        <f>VLOOKUP($A15,'3.DMZ'!$B$4:$H$103,7,FALSE)</f>
        <v>D</v>
      </c>
      <c r="F15" s="10" t="str">
        <f>VLOOKUP($A15,'4.データヒストリアン(中継)'!$B$4:$H$103,7,FALSE)</f>
        <v>B</v>
      </c>
      <c r="G15" s="10" t="str">
        <f>VLOOKUP($A15,'5.データヒストリアン'!$B$4:$H$103,7,FALSE)</f>
        <v>B</v>
      </c>
      <c r="H15" s="10" t="str">
        <f>VLOOKUP($A15,'6.制御NW(情)'!$B$4:$H$103,7,FALSE)</f>
        <v>D</v>
      </c>
      <c r="I15" s="10" t="str">
        <f>VLOOKUP($A15,'7.EWS'!$B$4:$H$103,7,FALSE)</f>
        <v>A</v>
      </c>
      <c r="J15" s="10" t="str">
        <f>VLOOKUP($A15,'8.制御サーバ'!$B$4:$H$103,7,FALSE)</f>
        <v>A</v>
      </c>
      <c r="K15" s="10" t="str">
        <f>VLOOKUP($A15,'9.HMI(操作端末)'!$B$4:$H$103,7,FALSE)</f>
        <v>A</v>
      </c>
      <c r="L15" s="10">
        <f>VLOOKUP($A15,'10.制御ネットワーク(フィールド側)'!$B$4:$H$103,7,FALSE)</f>
        <v>0</v>
      </c>
      <c r="M15" s="10">
        <f>VLOOKUP($A15,'11.フィールドネットワーク'!$B$4:$H$103,7,FALSE)</f>
        <v>0</v>
      </c>
      <c r="N15" s="10" t="str">
        <f>VLOOKUP($A15,'12.コントローラマスター'!$B$4:$H$103,7,FALSE)</f>
        <v>A</v>
      </c>
      <c r="O15" s="10" t="str">
        <f>VLOOKUP($A15,'13.コントローラスレーブ'!$B$4:$H$103,7,FALSE)</f>
        <v>A</v>
      </c>
      <c r="P15" s="10" t="str">
        <f>VLOOKUP($A15,'14.IoTデバイス'!$B$4:$H$103,7,FALSE)</f>
        <v>D</v>
      </c>
      <c r="Q15" s="10" t="str">
        <f>VLOOKUP($A15,'15.無線ゲートウェイ'!$B$4:$H$103,7,FALSE)</f>
        <v>B</v>
      </c>
      <c r="R15" s="10" t="str">
        <f>VLOOKUP($A15,'16.無線機器'!$B$4:$H$103,7,FALSE)</f>
        <v>D</v>
      </c>
    </row>
    <row r="16" spans="1:18">
      <c r="A16" s="85">
        <f t="shared" si="0"/>
        <v>9</v>
      </c>
      <c r="B16" s="9" t="s">
        <v>25</v>
      </c>
      <c r="C16" s="14" t="str">
        <f>VLOOKUP($A16,'1.監視端末'!$B$4:$H$103,7,FALSE)</f>
        <v>D</v>
      </c>
      <c r="D16" s="10" t="str">
        <f>VLOOKUP($A16,'2.FW'!$B$4:$H$103,7,FALSE)</f>
        <v>A</v>
      </c>
      <c r="E16" s="10" t="str">
        <f>VLOOKUP($A16,'3.DMZ'!$B$4:$H$103,7,FALSE)</f>
        <v>B</v>
      </c>
      <c r="F16" s="10" t="str">
        <f>VLOOKUP($A16,'4.データヒストリアン(中継)'!$B$4:$H$103,7,FALSE)</f>
        <v>B</v>
      </c>
      <c r="G16" s="10" t="str">
        <f>VLOOKUP($A16,'5.データヒストリアン'!$B$4:$H$103,7,FALSE)</f>
        <v>B</v>
      </c>
      <c r="H16" s="10" t="str">
        <f>VLOOKUP($A16,'6.制御NW(情)'!$B$4:$H$103,7,FALSE)</f>
        <v>C</v>
      </c>
      <c r="I16" s="10" t="str">
        <f>VLOOKUP($A16,'7.EWS'!$B$4:$H$103,7,FALSE)</f>
        <v>A</v>
      </c>
      <c r="J16" s="10" t="str">
        <f>VLOOKUP($A16,'8.制御サーバ'!$B$4:$H$103,7,FALSE)</f>
        <v>A</v>
      </c>
      <c r="K16" s="10" t="str">
        <f>VLOOKUP($A16,'9.HMI(操作端末)'!$B$4:$H$103,7,FALSE)</f>
        <v>A</v>
      </c>
      <c r="L16" s="10">
        <f>VLOOKUP($A16,'10.制御ネットワーク(フィールド側)'!$B$4:$H$103,7,FALSE)</f>
        <v>0</v>
      </c>
      <c r="M16" s="10">
        <f>VLOOKUP($A16,'11.フィールドネットワーク'!$B$4:$H$103,7,FALSE)</f>
        <v>0</v>
      </c>
      <c r="N16" s="10" t="str">
        <f>VLOOKUP($A16,'12.コントローラマスター'!$B$4:$H$103,7,FALSE)</f>
        <v>A</v>
      </c>
      <c r="O16" s="10" t="str">
        <f>VLOOKUP($A16,'13.コントローラスレーブ'!$B$4:$H$103,7,FALSE)</f>
        <v>A</v>
      </c>
      <c r="P16" s="10" t="str">
        <f>VLOOKUP($A16,'14.IoTデバイス'!$B$4:$H$103,7,FALSE)</f>
        <v>D</v>
      </c>
      <c r="Q16" s="10" t="str">
        <f>VLOOKUP($A16,'15.無線ゲートウェイ'!$B$4:$H$103,7,FALSE)</f>
        <v>B</v>
      </c>
      <c r="R16" s="10" t="str">
        <f>VLOOKUP($A16,'16.無線機器'!$B$4:$H$103,7,FALSE)</f>
        <v>D</v>
      </c>
    </row>
    <row r="17" spans="1:18">
      <c r="A17" s="85">
        <f t="shared" si="0"/>
        <v>10</v>
      </c>
      <c r="B17" s="9" t="s">
        <v>26</v>
      </c>
      <c r="C17" s="14" t="str">
        <f>VLOOKUP($A17,'1.監視端末'!$B$4:$H$103,7,FALSE)</f>
        <v>D</v>
      </c>
      <c r="D17" s="10" t="str">
        <f>VLOOKUP($A17,'2.FW'!$B$4:$H$103,7,FALSE)</f>
        <v>B</v>
      </c>
      <c r="E17" s="10" t="str">
        <f>VLOOKUP($A17,'3.DMZ'!$B$4:$H$103,7,FALSE)</f>
        <v>C</v>
      </c>
      <c r="F17" s="10" t="str">
        <f>VLOOKUP($A17,'4.データヒストリアン(中継)'!$B$4:$H$103,7,FALSE)</f>
        <v>B</v>
      </c>
      <c r="G17" s="10" t="str">
        <f>VLOOKUP($A17,'5.データヒストリアン'!$B$4:$H$103,7,FALSE)</f>
        <v>B</v>
      </c>
      <c r="H17" s="10" t="str">
        <f>VLOOKUP($A17,'6.制御NW(情)'!$B$4:$H$103,7,FALSE)</f>
        <v>C</v>
      </c>
      <c r="I17" s="10" t="str">
        <f>VLOOKUP($A17,'7.EWS'!$B$4:$H$103,7,FALSE)</f>
        <v>A</v>
      </c>
      <c r="J17" s="10" t="str">
        <f>VLOOKUP($A17,'8.制御サーバ'!$B$4:$H$103,7,FALSE)</f>
        <v>A</v>
      </c>
      <c r="K17" s="10" t="str">
        <f>VLOOKUP($A17,'9.HMI(操作端末)'!$B$4:$H$103,7,FALSE)</f>
        <v>A</v>
      </c>
      <c r="L17" s="10">
        <f>VLOOKUP($A17,'10.制御ネットワーク(フィールド側)'!$B$4:$H$103,7,FALSE)</f>
        <v>0</v>
      </c>
      <c r="M17" s="10">
        <f>VLOOKUP($A17,'11.フィールドネットワーク'!$B$4:$H$103,7,FALSE)</f>
        <v>0</v>
      </c>
      <c r="N17" s="10" t="str">
        <f>VLOOKUP($A17,'12.コントローラマスター'!$B$4:$H$103,7,FALSE)</f>
        <v>A</v>
      </c>
      <c r="O17" s="10" t="str">
        <f>VLOOKUP($A17,'13.コントローラスレーブ'!$B$4:$H$103,7,FALSE)</f>
        <v>A</v>
      </c>
      <c r="P17" s="10" t="str">
        <f>VLOOKUP($A17,'14.IoTデバイス'!$B$4:$H$103,7,FALSE)</f>
        <v>D</v>
      </c>
      <c r="Q17" s="10" t="str">
        <f>VLOOKUP($A17,'15.無線ゲートウェイ'!$B$4:$H$103,7,FALSE)</f>
        <v>B</v>
      </c>
      <c r="R17" s="10" t="str">
        <f>VLOOKUP($A17,'16.無線機器'!$B$4:$H$103,7,FALSE)</f>
        <v>D</v>
      </c>
    </row>
    <row r="18" spans="1:18">
      <c r="A18" s="85">
        <f t="shared" si="0"/>
        <v>11</v>
      </c>
      <c r="B18" s="9" t="s">
        <v>27</v>
      </c>
      <c r="C18" s="14" t="str">
        <f>VLOOKUP($A18,'1.監視端末'!$B$4:$H$103,7,FALSE)</f>
        <v>D</v>
      </c>
      <c r="D18" s="10" t="str">
        <f>VLOOKUP($A18,'2.FW'!$B$4:$H$103,7,FALSE)</f>
        <v>B</v>
      </c>
      <c r="E18" s="10" t="str">
        <f>VLOOKUP($A18,'3.DMZ'!$B$4:$H$103,7,FALSE)</f>
        <v>C</v>
      </c>
      <c r="F18" s="10" t="str">
        <f>VLOOKUP($A18,'4.データヒストリアン(中継)'!$B$4:$H$103,7,FALSE)</f>
        <v>B</v>
      </c>
      <c r="G18" s="10" t="str">
        <f>VLOOKUP($A18,'5.データヒストリアン'!$B$4:$H$103,7,FALSE)</f>
        <v>B</v>
      </c>
      <c r="H18" s="10" t="str">
        <f>VLOOKUP($A18,'6.制御NW(情)'!$B$4:$H$103,7,FALSE)</f>
        <v>C</v>
      </c>
      <c r="I18" s="10" t="str">
        <f>VLOOKUP($A18,'7.EWS'!$B$4:$H$103,7,FALSE)</f>
        <v>A</v>
      </c>
      <c r="J18" s="10" t="str">
        <f>VLOOKUP($A18,'8.制御サーバ'!$B$4:$H$103,7,FALSE)</f>
        <v>A</v>
      </c>
      <c r="K18" s="10" t="str">
        <f>VLOOKUP($A18,'9.HMI(操作端末)'!$B$4:$H$103,7,FALSE)</f>
        <v>A</v>
      </c>
      <c r="L18" s="10">
        <f>VLOOKUP($A18,'10.制御ネットワーク(フィールド側)'!$B$4:$H$103,7,FALSE)</f>
        <v>0</v>
      </c>
      <c r="M18" s="10">
        <f>VLOOKUP($A18,'11.フィールドネットワーク'!$B$4:$H$103,7,FALSE)</f>
        <v>0</v>
      </c>
      <c r="N18" s="10" t="str">
        <f>VLOOKUP($A18,'12.コントローラマスター'!$B$4:$H$103,7,FALSE)</f>
        <v>A</v>
      </c>
      <c r="O18" s="10" t="str">
        <f>VLOOKUP($A18,'13.コントローラスレーブ'!$B$4:$H$103,7,FALSE)</f>
        <v>A</v>
      </c>
      <c r="P18" s="10" t="str">
        <f>VLOOKUP($A18,'14.IoTデバイス'!$B$4:$H$103,7,FALSE)</f>
        <v>D</v>
      </c>
      <c r="Q18" s="10" t="str">
        <f>VLOOKUP($A18,'15.無線ゲートウェイ'!$B$4:$H$103,7,FALSE)</f>
        <v>C</v>
      </c>
      <c r="R18" s="10" t="str">
        <f>VLOOKUP($A18,'16.無線機器'!$B$4:$H$103,7,FALSE)</f>
        <v>D</v>
      </c>
    </row>
    <row r="19" spans="1:18">
      <c r="A19" s="85">
        <f t="shared" si="0"/>
        <v>12</v>
      </c>
      <c r="B19" s="9" t="s">
        <v>28</v>
      </c>
      <c r="C19" s="14" t="str">
        <f>VLOOKUP($A19,'1.監視端末'!$B$4:$H$103,7,FALSE)</f>
        <v>D</v>
      </c>
      <c r="D19" s="10" t="str">
        <f>VLOOKUP($A19,'2.FW'!$B$4:$H$103,7,FALSE)</f>
        <v>B</v>
      </c>
      <c r="E19" s="10" t="str">
        <f>VLOOKUP($A19,'3.DMZ'!$B$4:$H$103,7,FALSE)</f>
        <v>C</v>
      </c>
      <c r="F19" s="10" t="str">
        <f>VLOOKUP($A19,'4.データヒストリアン(中継)'!$B$4:$H$103,7,FALSE)</f>
        <v>B</v>
      </c>
      <c r="G19" s="10" t="str">
        <f>VLOOKUP($A19,'5.データヒストリアン'!$B$4:$H$103,7,FALSE)</f>
        <v>B</v>
      </c>
      <c r="H19" s="10" t="str">
        <f>VLOOKUP($A19,'6.制御NW(情)'!$B$4:$H$103,7,FALSE)</f>
        <v>B</v>
      </c>
      <c r="I19" s="10" t="str">
        <f>VLOOKUP($A19,'7.EWS'!$B$4:$H$103,7,FALSE)</f>
        <v>A</v>
      </c>
      <c r="J19" s="10" t="str">
        <f>VLOOKUP($A19,'8.制御サーバ'!$B$4:$H$103,7,FALSE)</f>
        <v>A</v>
      </c>
      <c r="K19" s="10" t="str">
        <f>VLOOKUP($A19,'9.HMI(操作端末)'!$B$4:$H$103,7,FALSE)</f>
        <v>A</v>
      </c>
      <c r="L19" s="10">
        <f>VLOOKUP($A19,'10.制御ネットワーク(フィールド側)'!$B$4:$H$103,7,FALSE)</f>
        <v>0</v>
      </c>
      <c r="M19" s="10">
        <f>VLOOKUP($A19,'11.フィールドネットワーク'!$B$4:$H$103,7,FALSE)</f>
        <v>0</v>
      </c>
      <c r="N19" s="10" t="str">
        <f>VLOOKUP($A19,'12.コントローラマスター'!$B$4:$H$103,7,FALSE)</f>
        <v>A</v>
      </c>
      <c r="O19" s="10" t="str">
        <f>VLOOKUP($A19,'13.コントローラスレーブ'!$B$4:$H$103,7,FALSE)</f>
        <v>A</v>
      </c>
      <c r="P19" s="10" t="str">
        <f>VLOOKUP($A19,'14.IoTデバイス'!$B$4:$H$103,7,FALSE)</f>
        <v>D</v>
      </c>
      <c r="Q19" s="10" t="str">
        <f>VLOOKUP($A19,'15.無線ゲートウェイ'!$B$4:$H$103,7,FALSE)</f>
        <v>B</v>
      </c>
      <c r="R19" s="10" t="str">
        <f>VLOOKUP($A19,'16.無線機器'!$B$4:$H$103,7,FALSE)</f>
        <v>D</v>
      </c>
    </row>
    <row r="20" spans="1:18">
      <c r="A20" s="85">
        <f t="shared" si="0"/>
        <v>13</v>
      </c>
      <c r="B20" s="9" t="s">
        <v>164</v>
      </c>
      <c r="C20" s="14" t="str">
        <f>VLOOKUP($A20,'1.監視端末'!$B$4:$H$103,7,FALSE)</f>
        <v>D</v>
      </c>
      <c r="D20" s="10" t="str">
        <f>VLOOKUP($A20,'2.FW'!$B$4:$H$103,7,FALSE)</f>
        <v>B</v>
      </c>
      <c r="E20" s="10" t="str">
        <f>VLOOKUP($A20,'3.DMZ'!$B$4:$H$103,7,FALSE)</f>
        <v>C</v>
      </c>
      <c r="F20" s="10" t="str">
        <f>VLOOKUP($A20,'4.データヒストリアン(中継)'!$B$4:$H$103,7,FALSE)</f>
        <v>B</v>
      </c>
      <c r="G20" s="10" t="str">
        <f>VLOOKUP($A20,'5.データヒストリアン'!$B$4:$H$103,7,FALSE)</f>
        <v>B</v>
      </c>
      <c r="H20" s="10" t="str">
        <f>VLOOKUP($A20,'6.制御NW(情)'!$B$4:$H$103,7,FALSE)</f>
        <v>B</v>
      </c>
      <c r="I20" s="10" t="str">
        <f>VLOOKUP($A20,'7.EWS'!$B$4:$H$103,7,FALSE)</f>
        <v>A</v>
      </c>
      <c r="J20" s="10" t="str">
        <f>VLOOKUP($A20,'8.制御サーバ'!$B$4:$H$103,7,FALSE)</f>
        <v>A</v>
      </c>
      <c r="K20" s="10" t="str">
        <f>VLOOKUP($A20,'9.HMI(操作端末)'!$B$4:$H$103,7,FALSE)</f>
        <v>A</v>
      </c>
      <c r="L20" s="10">
        <f>VLOOKUP($A20,'10.制御ネットワーク(フィールド側)'!$B$4:$H$103,7,FALSE)</f>
        <v>0</v>
      </c>
      <c r="M20" s="10">
        <f>VLOOKUP($A20,'11.フィールドネットワーク'!$B$4:$H$103,7,FALSE)</f>
        <v>0</v>
      </c>
      <c r="N20" s="10" t="str">
        <f>VLOOKUP($A20,'12.コントローラマスター'!$B$4:$H$103,7,FALSE)</f>
        <v>A</v>
      </c>
      <c r="O20" s="10" t="str">
        <f>VLOOKUP($A20,'13.コントローラスレーブ'!$B$4:$H$103,7,FALSE)</f>
        <v>A</v>
      </c>
      <c r="P20" s="10" t="str">
        <f>VLOOKUP($A20,'14.IoTデバイス'!$B$4:$H$103,7,FALSE)</f>
        <v>D</v>
      </c>
      <c r="Q20" s="10" t="str">
        <f>VLOOKUP($A20,'15.無線ゲートウェイ'!$B$4:$H$103,7,FALSE)</f>
        <v>B</v>
      </c>
      <c r="R20" s="10" t="str">
        <f>VLOOKUP($A20,'16.無線機器'!$B$4:$H$103,7,FALSE)</f>
        <v>D</v>
      </c>
    </row>
    <row r="21" spans="1:18">
      <c r="A21" s="85">
        <f t="shared" si="0"/>
        <v>14</v>
      </c>
      <c r="B21" s="9" t="s">
        <v>163</v>
      </c>
      <c r="C21" s="14" t="str">
        <f>VLOOKUP($A21,'1.監視端末'!$B$4:$H$103,7,FALSE)</f>
        <v>E</v>
      </c>
      <c r="D21" s="10" t="str">
        <f>VLOOKUP($A21,'2.FW'!$B$4:$H$103,7,FALSE)</f>
        <v>B</v>
      </c>
      <c r="E21" s="10" t="str">
        <f>VLOOKUP($A21,'3.DMZ'!$B$4:$H$103,7,FALSE)</f>
        <v>C</v>
      </c>
      <c r="F21" s="10" t="str">
        <f>VLOOKUP($A21,'4.データヒストリアン(中継)'!$B$4:$H$103,7,FALSE)</f>
        <v>C</v>
      </c>
      <c r="G21" s="10" t="str">
        <f>VLOOKUP($A21,'5.データヒストリアン'!$B$4:$H$103,7,FALSE)</f>
        <v>C</v>
      </c>
      <c r="H21" s="10" t="str">
        <f>VLOOKUP($A21,'6.制御NW(情)'!$B$4:$H$103,7,FALSE)</f>
        <v>B</v>
      </c>
      <c r="I21" s="10" t="str">
        <f>VLOOKUP($A21,'7.EWS'!$B$4:$H$103,7,FALSE)</f>
        <v>B</v>
      </c>
      <c r="J21" s="10" t="str">
        <f>VLOOKUP($A21,'8.制御サーバ'!$B$4:$H$103,7,FALSE)</f>
        <v>B</v>
      </c>
      <c r="K21" s="10" t="str">
        <f>VLOOKUP($A21,'9.HMI(操作端末)'!$B$4:$H$103,7,FALSE)</f>
        <v>B</v>
      </c>
      <c r="L21" s="10">
        <f>VLOOKUP($A21,'10.制御ネットワーク(フィールド側)'!$B$4:$H$103,7,FALSE)</f>
        <v>0</v>
      </c>
      <c r="M21" s="10">
        <f>VLOOKUP($A21,'11.フィールドネットワーク'!$B$4:$H$103,7,FALSE)</f>
        <v>0</v>
      </c>
      <c r="N21" s="10" t="str">
        <f>VLOOKUP($A21,'12.コントローラマスター'!$B$4:$H$103,7,FALSE)</f>
        <v>A</v>
      </c>
      <c r="O21" s="10" t="str">
        <f>VLOOKUP($A21,'13.コントローラスレーブ'!$B$4:$H$103,7,FALSE)</f>
        <v>A</v>
      </c>
      <c r="P21" s="10" t="str">
        <f>VLOOKUP($A21,'14.IoTデバイス'!$B$4:$H$103,7,FALSE)</f>
        <v>D</v>
      </c>
      <c r="Q21" s="10" t="str">
        <f>VLOOKUP($A21,'15.無線ゲートウェイ'!$B$4:$H$103,7,FALSE)</f>
        <v>B</v>
      </c>
      <c r="R21" s="10" t="str">
        <f>VLOOKUP($A21,'16.無線機器'!$B$4:$H$103,7,FALSE)</f>
        <v>D</v>
      </c>
    </row>
    <row r="22" spans="1:18">
      <c r="A22" s="85">
        <f t="shared" si="0"/>
        <v>15</v>
      </c>
      <c r="B22" s="12" t="s">
        <v>29</v>
      </c>
      <c r="C22" s="14" t="str">
        <f>VLOOKUP($A22,'1.監視端末'!$B$4:$H$103,7,FALSE)</f>
        <v>D</v>
      </c>
      <c r="D22" s="10" t="str">
        <f>VLOOKUP($A22,'2.FW'!$B$4:$H$103,7,FALSE)</f>
        <v>C</v>
      </c>
      <c r="E22" s="10" t="str">
        <f>VLOOKUP($A22,'3.DMZ'!$B$4:$H$103,7,FALSE)</f>
        <v>D</v>
      </c>
      <c r="F22" s="10" t="str">
        <f>VLOOKUP($A22,'4.データヒストリアン(中継)'!$B$4:$H$103,7,FALSE)</f>
        <v>D</v>
      </c>
      <c r="G22" s="10" t="str">
        <f>VLOOKUP($A22,'5.データヒストリアン'!$B$4:$H$103,7,FALSE)</f>
        <v>D</v>
      </c>
      <c r="H22" s="10" t="str">
        <f>VLOOKUP($A22,'6.制御NW(情)'!$B$4:$H$103,7,FALSE)</f>
        <v>D</v>
      </c>
      <c r="I22" s="10" t="str">
        <f>VLOOKUP($A22,'7.EWS'!$B$4:$H$103,7,FALSE)</f>
        <v>B</v>
      </c>
      <c r="J22" s="10" t="str">
        <f>VLOOKUP($A22,'8.制御サーバ'!$B$4:$H$103,7,FALSE)</f>
        <v>C</v>
      </c>
      <c r="K22" s="10" t="str">
        <f>VLOOKUP($A22,'9.HMI(操作端末)'!$B$4:$H$103,7,FALSE)</f>
        <v>B</v>
      </c>
      <c r="L22" s="10">
        <f>VLOOKUP($A22,'10.制御ネットワーク(フィールド側)'!$B$4:$H$103,7,FALSE)</f>
        <v>0</v>
      </c>
      <c r="M22" s="10">
        <f>VLOOKUP($A22,'11.フィールドネットワーク'!$B$4:$H$103,7,FALSE)</f>
        <v>0</v>
      </c>
      <c r="N22" s="10" t="str">
        <f>VLOOKUP($A22,'12.コントローラマスター'!$B$4:$H$103,7,FALSE)</f>
        <v>B</v>
      </c>
      <c r="O22" s="10" t="str">
        <f>VLOOKUP($A22,'13.コントローラスレーブ'!$B$4:$H$103,7,FALSE)</f>
        <v>A</v>
      </c>
      <c r="P22" s="10" t="str">
        <f>VLOOKUP($A22,'14.IoTデバイス'!$B$4:$H$103,7,FALSE)</f>
        <v>C</v>
      </c>
      <c r="Q22" s="10" t="str">
        <f>VLOOKUP($A22,'15.無線ゲートウェイ'!$B$4:$H$103,7,FALSE)</f>
        <v>C</v>
      </c>
      <c r="R22" s="10" t="str">
        <f>VLOOKUP($A22,'16.無線機器'!$B$4:$H$103,7,FALSE)</f>
        <v>D</v>
      </c>
    </row>
    <row r="23" spans="1:18" ht="21.6">
      <c r="A23" s="85">
        <f t="shared" si="0"/>
        <v>16</v>
      </c>
      <c r="B23" s="66" t="s">
        <v>166</v>
      </c>
      <c r="C23" s="14" t="str">
        <f>VLOOKUP($A23,'1.監視端末'!$B$4:$H$103,7,FALSE)</f>
        <v>D</v>
      </c>
      <c r="D23" s="10" t="str">
        <f>VLOOKUP($A23,'2.FW'!$B$4:$H$103,7,FALSE)</f>
        <v>C</v>
      </c>
      <c r="E23" s="10" t="str">
        <f>VLOOKUP($A23,'3.DMZ'!$B$4:$H$103,7,FALSE)</f>
        <v>D</v>
      </c>
      <c r="F23" s="10" t="str">
        <f>VLOOKUP($A23,'4.データヒストリアン(中継)'!$B$4:$H$103,7,FALSE)</f>
        <v>D</v>
      </c>
      <c r="G23" s="10" t="str">
        <f>VLOOKUP($A23,'5.データヒストリアン'!$B$4:$H$103,7,FALSE)</f>
        <v>D</v>
      </c>
      <c r="H23" s="10" t="str">
        <f>VLOOKUP($A23,'6.制御NW(情)'!$B$4:$H$103,7,FALSE)</f>
        <v>D</v>
      </c>
      <c r="I23" s="10" t="str">
        <f>VLOOKUP($A23,'7.EWS'!$B$4:$H$103,7,FALSE)</f>
        <v>B</v>
      </c>
      <c r="J23" s="10" t="str">
        <f>VLOOKUP($A23,'8.制御サーバ'!$B$4:$H$103,7,FALSE)</f>
        <v>C</v>
      </c>
      <c r="K23" s="10" t="str">
        <f>VLOOKUP($A23,'9.HMI(操作端末)'!$B$4:$H$103,7,FALSE)</f>
        <v>B</v>
      </c>
      <c r="L23" s="10">
        <f>VLOOKUP($A23,'10.制御ネットワーク(フィールド側)'!$B$4:$H$103,7,FALSE)</f>
        <v>0</v>
      </c>
      <c r="M23" s="10">
        <f>VLOOKUP($A23,'11.フィールドネットワーク'!$B$4:$H$103,7,FALSE)</f>
        <v>0</v>
      </c>
      <c r="N23" s="10" t="str">
        <f>VLOOKUP($A23,'12.コントローラマスター'!$B$4:$H$103,7,FALSE)</f>
        <v>B</v>
      </c>
      <c r="O23" s="10" t="str">
        <f>VLOOKUP($A23,'13.コントローラスレーブ'!$B$4:$H$103,7,FALSE)</f>
        <v>A</v>
      </c>
      <c r="P23" s="10" t="str">
        <f>VLOOKUP($A23,'14.IoTデバイス'!$B$4:$H$103,7,FALSE)</f>
        <v>D</v>
      </c>
      <c r="Q23" s="10" t="str">
        <f>VLOOKUP($A23,'15.無線ゲートウェイ'!$B$4:$H$103,7,FALSE)</f>
        <v>C</v>
      </c>
      <c r="R23" s="10" t="str">
        <f>VLOOKUP($A23,'16.無線機器'!$B$4:$H$103,7,FALSE)</f>
        <v>D</v>
      </c>
    </row>
    <row r="24" spans="1:18">
      <c r="A24" s="85">
        <f t="shared" si="0"/>
        <v>17</v>
      </c>
      <c r="B24" s="11" t="s">
        <v>30</v>
      </c>
      <c r="C24" s="14">
        <f>VLOOKUP($A24,'1.監視端末'!$B$4:$H$103,7,FALSE)</f>
        <v>0</v>
      </c>
      <c r="D24" s="10">
        <f>VLOOKUP($A24,'2.FW'!$B$4:$H$103,7,FALSE)</f>
        <v>0</v>
      </c>
      <c r="E24" s="10" t="str">
        <f>VLOOKUP($A24,'3.DMZ'!$B$4:$H$103,7,FALSE)</f>
        <v>D</v>
      </c>
      <c r="F24" s="10">
        <f>VLOOKUP($A24,'4.データヒストリアン(中継)'!$B$4:$H$103,7,FALSE)</f>
        <v>0</v>
      </c>
      <c r="G24" s="10">
        <f>VLOOKUP($A24,'5.データヒストリアン'!$B$4:$H$103,7,FALSE)</f>
        <v>0</v>
      </c>
      <c r="H24" s="10" t="str">
        <f>VLOOKUP($A24,'6.制御NW(情)'!$B$4:$H$103,7,FALSE)</f>
        <v>C</v>
      </c>
      <c r="I24" s="10">
        <f>VLOOKUP($A24,'7.EWS'!$B$4:$H$103,7,FALSE)</f>
        <v>0</v>
      </c>
      <c r="J24" s="10">
        <f>VLOOKUP($A24,'8.制御サーバ'!$B$4:$H$103,7,FALSE)</f>
        <v>0</v>
      </c>
      <c r="K24" s="10">
        <f>VLOOKUP($A24,'9.HMI(操作端末)'!$B$4:$H$103,7,FALSE)</f>
        <v>0</v>
      </c>
      <c r="L24" s="10" t="str">
        <f>VLOOKUP($A24,'10.制御ネットワーク(フィールド側)'!$B$4:$H$103,7,FALSE)</f>
        <v>A</v>
      </c>
      <c r="M24" s="10" t="str">
        <f>VLOOKUP($A24,'11.フィールドネットワーク'!$B$4:$H$103,7,FALSE)</f>
        <v>A</v>
      </c>
      <c r="N24" s="10">
        <f>VLOOKUP($A24,'12.コントローラマスター'!$B$4:$H$103,7,FALSE)</f>
        <v>0</v>
      </c>
      <c r="O24" s="10">
        <f>VLOOKUP($A24,'13.コントローラスレーブ'!$B$4:$H$103,7,FALSE)</f>
        <v>0</v>
      </c>
      <c r="P24" s="10">
        <f>VLOOKUP($A24,'14.IoTデバイス'!$B$4:$H$103,7,FALSE)</f>
        <v>0</v>
      </c>
      <c r="Q24" s="10" t="str">
        <f>VLOOKUP($A24,'15.無線ゲートウェイ'!$B$4:$H$103,7,FALSE)</f>
        <v>C</v>
      </c>
      <c r="R24" s="10">
        <f>VLOOKUP($A24,'16.無線機器'!$B$4:$H$103,7,FALSE)</f>
        <v>0</v>
      </c>
    </row>
    <row r="25" spans="1:18">
      <c r="A25" s="85">
        <f t="shared" si="0"/>
        <v>18</v>
      </c>
      <c r="B25" s="11" t="s">
        <v>31</v>
      </c>
      <c r="C25" s="14">
        <f>VLOOKUP($A25,'1.監視端末'!$B$4:$H$103,7,FALSE)</f>
        <v>0</v>
      </c>
      <c r="D25" s="10">
        <f>VLOOKUP($A25,'2.FW'!$B$4:$H$103,7,FALSE)</f>
        <v>0</v>
      </c>
      <c r="E25" s="10" t="str">
        <f>VLOOKUP($A25,'3.DMZ'!$B$4:$H$103,7,FALSE)</f>
        <v>B</v>
      </c>
      <c r="F25" s="10">
        <f>VLOOKUP($A25,'4.データヒストリアン(中継)'!$B$4:$H$103,7,FALSE)</f>
        <v>0</v>
      </c>
      <c r="G25" s="10">
        <f>VLOOKUP($A25,'5.データヒストリアン'!$B$4:$H$103,7,FALSE)</f>
        <v>0</v>
      </c>
      <c r="H25" s="10" t="str">
        <f>VLOOKUP($A25,'6.制御NW(情)'!$B$4:$H$103,7,FALSE)</f>
        <v>B</v>
      </c>
      <c r="I25" s="10">
        <f>VLOOKUP($A25,'7.EWS'!$B$4:$H$103,7,FALSE)</f>
        <v>0</v>
      </c>
      <c r="J25" s="10">
        <f>VLOOKUP($A25,'8.制御サーバ'!$B$4:$H$103,7,FALSE)</f>
        <v>0</v>
      </c>
      <c r="K25" s="10">
        <f>VLOOKUP($A25,'9.HMI(操作端末)'!$B$4:$H$103,7,FALSE)</f>
        <v>0</v>
      </c>
      <c r="L25" s="10" t="str">
        <f>VLOOKUP($A25,'10.制御ネットワーク(フィールド側)'!$B$4:$H$103,7,FALSE)</f>
        <v>A</v>
      </c>
      <c r="M25" s="10" t="str">
        <f>VLOOKUP($A25,'11.フィールドネットワーク'!$B$4:$H$103,7,FALSE)</f>
        <v>A</v>
      </c>
      <c r="N25" s="10">
        <f>VLOOKUP($A25,'12.コントローラマスター'!$B$4:$H$103,7,FALSE)</f>
        <v>0</v>
      </c>
      <c r="O25" s="10">
        <f>VLOOKUP($A25,'13.コントローラスレーブ'!$B$4:$H$103,7,FALSE)</f>
        <v>0</v>
      </c>
      <c r="P25" s="10">
        <f>VLOOKUP($A25,'14.IoTデバイス'!$B$4:$H$103,7,FALSE)</f>
        <v>0</v>
      </c>
      <c r="Q25" s="10" t="str">
        <f>VLOOKUP($A25,'15.無線ゲートウェイ'!$B$4:$H$103,7,FALSE)</f>
        <v>B</v>
      </c>
      <c r="R25" s="10">
        <f>VLOOKUP($A25,'16.無線機器'!$B$4:$H$103,7,FALSE)</f>
        <v>0</v>
      </c>
    </row>
    <row r="26" spans="1:18">
      <c r="A26" s="85">
        <f t="shared" si="0"/>
        <v>19</v>
      </c>
      <c r="B26" s="12" t="s">
        <v>32</v>
      </c>
      <c r="C26" s="14">
        <f>VLOOKUP($A26,'1.監視端末'!$B$4:$H$103,7,FALSE)</f>
        <v>0</v>
      </c>
      <c r="D26" s="10">
        <f>VLOOKUP($A26,'2.FW'!$B$4:$H$103,7,FALSE)</f>
        <v>0</v>
      </c>
      <c r="E26" s="10">
        <f>VLOOKUP($A26,'3.DMZ'!$B$4:$H$103,7,FALSE)</f>
        <v>0</v>
      </c>
      <c r="F26" s="10">
        <f>VLOOKUP($A26,'4.データヒストリアン(中継)'!$B$4:$H$103,7,FALSE)</f>
        <v>0</v>
      </c>
      <c r="G26" s="10">
        <f>VLOOKUP($A26,'5.データヒストリアン'!$B$4:$H$103,7,FALSE)</f>
        <v>0</v>
      </c>
      <c r="H26" s="10">
        <f>VLOOKUP($A26,'6.制御NW(情)'!$B$4:$H$103,7,FALSE)</f>
        <v>0</v>
      </c>
      <c r="I26" s="10">
        <f>VLOOKUP($A26,'7.EWS'!$B$4:$H$103,7,FALSE)</f>
        <v>0</v>
      </c>
      <c r="J26" s="10">
        <f>VLOOKUP($A26,'8.制御サーバ'!$B$4:$H$103,7,FALSE)</f>
        <v>0</v>
      </c>
      <c r="K26" s="10">
        <f>VLOOKUP($A26,'9.HMI(操作端末)'!$B$4:$H$103,7,FALSE)</f>
        <v>0</v>
      </c>
      <c r="L26" s="10">
        <f>VLOOKUP($A26,'10.制御ネットワーク(フィールド側)'!$B$4:$H$103,7,FALSE)</f>
        <v>0</v>
      </c>
      <c r="M26" s="10">
        <f>VLOOKUP($A26,'11.フィールドネットワーク'!$B$4:$H$103,7,FALSE)</f>
        <v>0</v>
      </c>
      <c r="N26" s="10">
        <f>VLOOKUP($A26,'12.コントローラマスター'!$B$4:$H$103,7,FALSE)</f>
        <v>0</v>
      </c>
      <c r="O26" s="10">
        <f>VLOOKUP($A26,'13.コントローラスレーブ'!$B$4:$H$103,7,FALSE)</f>
        <v>0</v>
      </c>
      <c r="P26" s="10">
        <f>VLOOKUP($A26,'14.IoTデバイス'!$B$4:$H$103,7,FALSE)</f>
        <v>0</v>
      </c>
      <c r="Q26" s="10" t="str">
        <f>VLOOKUP($A26,'15.無線ゲートウェイ'!$B$4:$H$103,7,FALSE)</f>
        <v>B</v>
      </c>
      <c r="R26" s="10" t="str">
        <f>VLOOKUP($A26,'16.無線機器'!$B$4:$H$103,7,FALSE)</f>
        <v>D</v>
      </c>
    </row>
    <row r="27" spans="1:18">
      <c r="A27" s="85">
        <f t="shared" si="0"/>
        <v>20</v>
      </c>
      <c r="B27" s="11" t="s">
        <v>33</v>
      </c>
      <c r="C27" s="14">
        <f>VLOOKUP($A27,'1.監視端末'!$B$4:$H$103,7,FALSE)</f>
        <v>0</v>
      </c>
      <c r="D27" s="10">
        <f>VLOOKUP($A27,'2.FW'!$B$4:$H$103,7,FALSE)</f>
        <v>0</v>
      </c>
      <c r="E27" s="10" t="str">
        <f>VLOOKUP($A27,'3.DMZ'!$B$4:$H$103,7,FALSE)</f>
        <v>B</v>
      </c>
      <c r="F27" s="10">
        <f>VLOOKUP($A27,'4.データヒストリアン(中継)'!$B$4:$H$103,7,FALSE)</f>
        <v>0</v>
      </c>
      <c r="G27" s="10">
        <f>VLOOKUP($A27,'5.データヒストリアン'!$B$4:$H$103,7,FALSE)</f>
        <v>0</v>
      </c>
      <c r="H27" s="10" t="str">
        <f>VLOOKUP($A27,'6.制御NW(情)'!$B$4:$H$103,7,FALSE)</f>
        <v>B</v>
      </c>
      <c r="I27" s="10">
        <f>VLOOKUP($A27,'7.EWS'!$B$4:$H$103,7,FALSE)</f>
        <v>0</v>
      </c>
      <c r="J27" s="10">
        <f>VLOOKUP($A27,'8.制御サーバ'!$B$4:$H$103,7,FALSE)</f>
        <v>0</v>
      </c>
      <c r="K27" s="10">
        <f>VLOOKUP($A27,'9.HMI(操作端末)'!$B$4:$H$103,7,FALSE)</f>
        <v>0</v>
      </c>
      <c r="L27" s="10" t="str">
        <f>VLOOKUP($A27,'10.制御ネットワーク(フィールド側)'!$B$4:$H$103,7,FALSE)</f>
        <v>A</v>
      </c>
      <c r="M27" s="10" t="str">
        <f>VLOOKUP($A27,'11.フィールドネットワーク'!$B$4:$H$103,7,FALSE)</f>
        <v>A</v>
      </c>
      <c r="N27" s="10">
        <f>VLOOKUP($A27,'12.コントローラマスター'!$B$4:$H$103,7,FALSE)</f>
        <v>0</v>
      </c>
      <c r="O27" s="10">
        <f>VLOOKUP($A27,'13.コントローラスレーブ'!$B$4:$H$103,7,FALSE)</f>
        <v>0</v>
      </c>
      <c r="P27" s="10">
        <f>VLOOKUP($A27,'14.IoTデバイス'!$B$4:$H$103,7,FALSE)</f>
        <v>0</v>
      </c>
      <c r="Q27" s="10" t="str">
        <f>VLOOKUP($A27,'15.無線ゲートウェイ'!$B$4:$H$103,7,FALSE)</f>
        <v>C</v>
      </c>
      <c r="R27" s="10">
        <f>VLOOKUP($A27,'16.無線機器'!$B$4:$H$103,7,FALSE)</f>
        <v>0</v>
      </c>
    </row>
    <row r="28" spans="1:18">
      <c r="A28" s="85">
        <f t="shared" si="0"/>
        <v>21</v>
      </c>
      <c r="B28" s="12" t="s">
        <v>34</v>
      </c>
      <c r="C28" s="14">
        <f>VLOOKUP($A28,'1.監視端末'!$B$4:$H$103,7,FALSE)</f>
        <v>0</v>
      </c>
      <c r="D28" s="10">
        <f>VLOOKUP($A28,'2.FW'!$B$4:$H$103,7,FALSE)</f>
        <v>0</v>
      </c>
      <c r="E28" s="10" t="str">
        <f>VLOOKUP($A28,'3.DMZ'!$B$4:$H$103,7,FALSE)</f>
        <v>B</v>
      </c>
      <c r="F28" s="10">
        <f>VLOOKUP($A28,'4.データヒストリアン(中継)'!$B$4:$H$103,7,FALSE)</f>
        <v>0</v>
      </c>
      <c r="G28" s="10">
        <f>VLOOKUP($A28,'5.データヒストリアン'!$B$4:$H$103,7,FALSE)</f>
        <v>0</v>
      </c>
      <c r="H28" s="10" t="str">
        <f>VLOOKUP($A28,'6.制御NW(情)'!$B$4:$H$103,7,FALSE)</f>
        <v>B</v>
      </c>
      <c r="I28" s="10">
        <f>VLOOKUP($A28,'7.EWS'!$B$4:$H$103,7,FALSE)</f>
        <v>0</v>
      </c>
      <c r="J28" s="10">
        <f>VLOOKUP($A28,'8.制御サーバ'!$B$4:$H$103,7,FALSE)</f>
        <v>0</v>
      </c>
      <c r="K28" s="10">
        <f>VLOOKUP($A28,'9.HMI(操作端末)'!$B$4:$H$103,7,FALSE)</f>
        <v>0</v>
      </c>
      <c r="L28" s="10" t="str">
        <f>VLOOKUP($A28,'10.制御ネットワーク(フィールド側)'!$B$4:$H$103,7,FALSE)</f>
        <v>A</v>
      </c>
      <c r="M28" s="10" t="str">
        <f>VLOOKUP($A28,'11.フィールドネットワーク'!$B$4:$H$103,7,FALSE)</f>
        <v>A</v>
      </c>
      <c r="N28" s="10">
        <f>VLOOKUP($A28,'12.コントローラマスター'!$B$4:$H$103,7,FALSE)</f>
        <v>0</v>
      </c>
      <c r="O28" s="10">
        <f>VLOOKUP($A28,'13.コントローラスレーブ'!$B$4:$H$103,7,FALSE)</f>
        <v>0</v>
      </c>
      <c r="P28" s="10">
        <f>VLOOKUP($A28,'14.IoTデバイス'!$B$4:$H$103,7,FALSE)</f>
        <v>0</v>
      </c>
      <c r="Q28" s="10" t="str">
        <f>VLOOKUP($A28,'15.無線ゲートウェイ'!$B$4:$H$103,7,FALSE)</f>
        <v>C</v>
      </c>
      <c r="R28" s="10">
        <f>VLOOKUP($A28,'16.無線機器'!$B$4:$H$103,7,FALSE)</f>
        <v>0</v>
      </c>
    </row>
    <row r="29" spans="1:18">
      <c r="A29" s="85">
        <f t="shared" si="0"/>
        <v>22</v>
      </c>
      <c r="B29" s="12" t="s">
        <v>35</v>
      </c>
      <c r="C29" s="14">
        <f>VLOOKUP($A29,'1.監視端末'!$B$4:$H$103,7,FALSE)</f>
        <v>0</v>
      </c>
      <c r="D29" s="10">
        <f>VLOOKUP($A29,'2.FW'!$B$4:$H$103,7,FALSE)</f>
        <v>0</v>
      </c>
      <c r="E29" s="10" t="str">
        <f>VLOOKUP($A29,'3.DMZ'!$B$4:$H$103,7,FALSE)</f>
        <v>B</v>
      </c>
      <c r="F29" s="10">
        <f>VLOOKUP($A29,'4.データヒストリアン(中継)'!$B$4:$H$103,7,FALSE)</f>
        <v>0</v>
      </c>
      <c r="G29" s="10">
        <f>VLOOKUP($A29,'5.データヒストリアン'!$B$4:$H$103,7,FALSE)</f>
        <v>0</v>
      </c>
      <c r="H29" s="10" t="str">
        <f>VLOOKUP($A29,'6.制御NW(情)'!$B$4:$H$103,7,FALSE)</f>
        <v>B</v>
      </c>
      <c r="I29" s="10">
        <f>VLOOKUP($A29,'7.EWS'!$B$4:$H$103,7,FALSE)</f>
        <v>0</v>
      </c>
      <c r="J29" s="10">
        <f>VLOOKUP($A29,'8.制御サーバ'!$B$4:$H$103,7,FALSE)</f>
        <v>0</v>
      </c>
      <c r="K29" s="10">
        <f>VLOOKUP($A29,'9.HMI(操作端末)'!$B$4:$H$103,7,FALSE)</f>
        <v>0</v>
      </c>
      <c r="L29" s="10" t="str">
        <f>VLOOKUP($A29,'10.制御ネットワーク(フィールド側)'!$B$4:$H$103,7,FALSE)</f>
        <v>A</v>
      </c>
      <c r="M29" s="10" t="str">
        <f>VLOOKUP($A29,'11.フィールドネットワーク'!$B$4:$H$103,7,FALSE)</f>
        <v>A</v>
      </c>
      <c r="N29" s="10">
        <f>VLOOKUP($A29,'12.コントローラマスター'!$B$4:$H$103,7,FALSE)</f>
        <v>0</v>
      </c>
      <c r="O29" s="10">
        <f>VLOOKUP($A29,'13.コントローラスレーブ'!$B$4:$H$103,7,FALSE)</f>
        <v>0</v>
      </c>
      <c r="P29" s="10">
        <f>VLOOKUP($A29,'14.IoTデバイス'!$B$4:$H$103,7,FALSE)</f>
        <v>0</v>
      </c>
      <c r="Q29" s="10" t="str">
        <f>VLOOKUP($A29,'15.無線ゲートウェイ'!$B$4:$H$103,7,FALSE)</f>
        <v>B</v>
      </c>
      <c r="R29" s="10">
        <f>VLOOKUP($A29,'16.無線機器'!$B$4:$H$103,7,FALSE)</f>
        <v>0</v>
      </c>
    </row>
    <row r="31" spans="1:18"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</row>
    <row r="32" spans="1:18"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3" spans="3:18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</row>
    <row r="34" spans="3:18"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</row>
    <row r="35" spans="3:18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</row>
    <row r="36" spans="3:18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</row>
    <row r="37" spans="3:18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</row>
    <row r="38" spans="3:18">
      <c r="C38" s="8"/>
      <c r="D38" s="8"/>
      <c r="E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</row>
    <row r="39" spans="3:18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</row>
    <row r="40" spans="3:18">
      <c r="F40" s="8"/>
      <c r="J40" s="8"/>
    </row>
  </sheetData>
  <phoneticPr fontId="1"/>
  <conditionalFormatting sqref="C8:R29">
    <cfRule type="cellIs" dxfId="4" priority="1" stopIfTrue="1" operator="equal">
      <formula>"A"</formula>
    </cfRule>
    <cfRule type="cellIs" dxfId="3" priority="2" stopIfTrue="1" operator="equal">
      <formula>"B"</formula>
    </cfRule>
    <cfRule type="cellIs" dxfId="2" priority="3" stopIfTrue="1" operator="equal">
      <formula>"C"</formula>
    </cfRule>
    <cfRule type="cellIs" dxfId="1" priority="4" stopIfTrue="1" operator="equal">
      <formula>"D"</formula>
    </cfRule>
    <cfRule type="cellIs" dxfId="0" priority="5" stopIfTrue="1" operator="equal">
      <formula>"E"</formula>
    </cfRule>
  </conditionalFormatting>
  <printOptions horizontalCentered="1"/>
  <pageMargins left="0.39370078740157483" right="0.39370078740157483" top="0.78740157480314965" bottom="0.78740157480314965" header="0.39370078740157483" footer="0.3937007874015748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53C09-5916-4F2D-A426-9FB7FA0416FF}">
  <sheetPr codeName="Sheet24">
    <tabColor rgb="FFFF6699"/>
    <pageSetUpPr fitToPage="1"/>
  </sheetPr>
  <dimension ref="A1:R45"/>
  <sheetViews>
    <sheetView showGridLines="0" zoomScaleNormal="100" zoomScaleSheetLayoutView="30" workbookViewId="0">
      <selection activeCell="C7" sqref="C7:C103"/>
    </sheetView>
  </sheetViews>
  <sheetFormatPr defaultColWidth="9" defaultRowHeight="15"/>
  <cols>
    <col min="1" max="1" width="3.21875" style="7" customWidth="1"/>
    <col min="2" max="2" width="23.77734375" style="7" customWidth="1"/>
    <col min="3" max="18" width="5.6640625" style="7" customWidth="1"/>
    <col min="19" max="16384" width="9" style="7"/>
  </cols>
  <sheetData>
    <row r="1" spans="1:18" ht="18.600000000000001">
      <c r="B1" s="6" t="s">
        <v>273</v>
      </c>
    </row>
    <row r="3" spans="1:18" ht="18.600000000000001">
      <c r="B3" s="6"/>
    </row>
    <row r="6" spans="1:18" ht="24.75" customHeight="1">
      <c r="A6" s="153" t="s">
        <v>233</v>
      </c>
      <c r="B6" s="152"/>
      <c r="C6" s="149" t="s">
        <v>230</v>
      </c>
      <c r="D6" s="150"/>
      <c r="E6" s="150"/>
      <c r="F6" s="150"/>
      <c r="G6" s="150"/>
      <c r="H6" s="150"/>
      <c r="I6" s="151"/>
      <c r="J6" s="151"/>
      <c r="K6" s="151"/>
      <c r="L6" s="150" t="s">
        <v>232</v>
      </c>
      <c r="M6" s="150"/>
      <c r="N6" s="150" t="s">
        <v>253</v>
      </c>
      <c r="O6" s="150"/>
      <c r="P6" s="150"/>
      <c r="Q6" s="150"/>
      <c r="R6" s="150"/>
    </row>
    <row r="7" spans="1:18" ht="87.75" customHeight="1" thickBot="1">
      <c r="A7" s="87" t="s">
        <v>202</v>
      </c>
      <c r="B7" s="13" t="s">
        <v>44</v>
      </c>
      <c r="C7" s="15" t="s">
        <v>254</v>
      </c>
      <c r="D7" s="16" t="s">
        <v>255</v>
      </c>
      <c r="E7" s="16" t="s">
        <v>222</v>
      </c>
      <c r="F7" s="16" t="s">
        <v>223</v>
      </c>
      <c r="G7" s="16" t="s">
        <v>224</v>
      </c>
      <c r="H7" s="16" t="s">
        <v>250</v>
      </c>
      <c r="I7" s="17" t="s">
        <v>226</v>
      </c>
      <c r="J7" s="16" t="s">
        <v>225</v>
      </c>
      <c r="K7" s="16" t="s">
        <v>251</v>
      </c>
      <c r="L7" s="16" t="s">
        <v>252</v>
      </c>
      <c r="M7" s="16" t="s">
        <v>248</v>
      </c>
      <c r="N7" s="17" t="s">
        <v>258</v>
      </c>
      <c r="O7" s="16" t="s">
        <v>257</v>
      </c>
      <c r="P7" s="16" t="s">
        <v>249</v>
      </c>
      <c r="Q7" s="16" t="s">
        <v>264</v>
      </c>
      <c r="R7" s="16" t="s">
        <v>263</v>
      </c>
    </row>
    <row r="8" spans="1:18" s="22" customFormat="1" ht="15.6" thickTop="1">
      <c r="A8" s="139"/>
      <c r="B8" s="21" t="s">
        <v>58</v>
      </c>
      <c r="C8" s="24"/>
      <c r="D8" s="25"/>
      <c r="E8" s="25" t="s">
        <v>9</v>
      </c>
      <c r="F8" s="25"/>
      <c r="G8" s="25" t="s">
        <v>9</v>
      </c>
      <c r="H8" s="25" t="s">
        <v>9</v>
      </c>
      <c r="I8" s="25" t="s">
        <v>9</v>
      </c>
      <c r="J8" s="25"/>
      <c r="K8" s="25"/>
      <c r="L8" s="25" t="s">
        <v>9</v>
      </c>
      <c r="M8" s="25" t="s">
        <v>9</v>
      </c>
      <c r="N8" s="25"/>
      <c r="O8" s="25" t="s">
        <v>9</v>
      </c>
      <c r="P8" s="25"/>
      <c r="Q8" s="25"/>
      <c r="R8" s="25"/>
    </row>
    <row r="9" spans="1:18" s="22" customFormat="1">
      <c r="A9" s="140"/>
      <c r="B9" s="23" t="s">
        <v>57</v>
      </c>
      <c r="C9" s="26"/>
      <c r="D9" s="27"/>
      <c r="E9" s="27"/>
      <c r="F9" s="27"/>
      <c r="G9" s="27"/>
      <c r="H9" s="27"/>
      <c r="I9" s="27"/>
      <c r="J9" s="27"/>
      <c r="K9" s="27" t="s">
        <v>9</v>
      </c>
      <c r="L9" s="27"/>
      <c r="M9" s="27"/>
      <c r="N9" s="27"/>
      <c r="O9" s="27"/>
      <c r="P9" s="27" t="s">
        <v>9</v>
      </c>
      <c r="Q9" s="27"/>
      <c r="R9" s="27"/>
    </row>
    <row r="10" spans="1:18" s="22" customFormat="1">
      <c r="A10" s="141"/>
      <c r="B10" s="144" t="s">
        <v>60</v>
      </c>
      <c r="C10" s="26" t="s">
        <v>9</v>
      </c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 t="s">
        <v>9</v>
      </c>
      <c r="R10" s="27" t="s">
        <v>9</v>
      </c>
    </row>
    <row r="11" spans="1:18" s="22" customFormat="1" ht="15.6" thickBot="1">
      <c r="A11" s="142"/>
      <c r="B11" s="145" t="s">
        <v>61</v>
      </c>
      <c r="C11" s="26"/>
      <c r="D11" s="27" t="s">
        <v>9</v>
      </c>
      <c r="E11" s="27"/>
      <c r="F11" s="27" t="s">
        <v>9</v>
      </c>
      <c r="G11" s="27"/>
      <c r="H11" s="27"/>
      <c r="I11" s="27"/>
      <c r="J11" s="27" t="s">
        <v>9</v>
      </c>
      <c r="K11" s="27"/>
      <c r="L11" s="27"/>
      <c r="M11" s="27"/>
      <c r="N11" s="27" t="s">
        <v>9</v>
      </c>
      <c r="O11" s="27"/>
      <c r="P11" s="27"/>
      <c r="Q11" s="27"/>
      <c r="R11" s="27"/>
    </row>
    <row r="12" spans="1:18" s="22" customFormat="1" ht="16.2" thickTop="1" thickBot="1">
      <c r="A12" s="142"/>
      <c r="B12" s="143" t="s">
        <v>229</v>
      </c>
      <c r="C12" s="147">
        <v>3</v>
      </c>
      <c r="D12" s="148">
        <v>1</v>
      </c>
      <c r="E12" s="148">
        <v>1</v>
      </c>
      <c r="F12" s="148">
        <v>1</v>
      </c>
      <c r="G12" s="148">
        <v>1</v>
      </c>
      <c r="H12" s="148">
        <v>3</v>
      </c>
      <c r="I12" s="148">
        <v>3</v>
      </c>
      <c r="J12" s="148">
        <v>3</v>
      </c>
      <c r="K12" s="148">
        <v>3</v>
      </c>
      <c r="L12" s="148">
        <v>1</v>
      </c>
      <c r="M12" s="148">
        <v>1</v>
      </c>
      <c r="N12" s="148">
        <v>2</v>
      </c>
      <c r="O12" s="148">
        <v>2</v>
      </c>
      <c r="P12" s="148">
        <v>3</v>
      </c>
      <c r="Q12" s="148">
        <v>3</v>
      </c>
      <c r="R12" s="148">
        <v>1</v>
      </c>
    </row>
    <row r="13" spans="1:18" ht="15.6" thickTop="1">
      <c r="A13" s="90">
        <f>ROW()-12</f>
        <v>1</v>
      </c>
      <c r="B13" s="18" t="s">
        <v>17</v>
      </c>
      <c r="C13" s="19" t="s">
        <v>207</v>
      </c>
      <c r="D13" s="20" t="s">
        <v>201</v>
      </c>
      <c r="E13" s="20" t="s">
        <v>203</v>
      </c>
      <c r="F13" s="20" t="s">
        <v>201</v>
      </c>
      <c r="G13" s="20" t="s">
        <v>205</v>
      </c>
      <c r="H13" s="20" t="s">
        <v>204</v>
      </c>
      <c r="I13" s="20" t="s">
        <v>204</v>
      </c>
      <c r="J13" s="20" t="s">
        <v>201</v>
      </c>
      <c r="K13" s="20" t="s">
        <v>204</v>
      </c>
      <c r="L13" s="20" t="s">
        <v>205</v>
      </c>
      <c r="M13" s="20" t="s">
        <v>205</v>
      </c>
      <c r="N13" s="20" t="s">
        <v>201</v>
      </c>
      <c r="O13" s="20" t="s">
        <v>207</v>
      </c>
      <c r="P13" s="20" t="s">
        <v>207</v>
      </c>
      <c r="Q13" s="20" t="s">
        <v>207</v>
      </c>
      <c r="R13" s="20" t="s">
        <v>203</v>
      </c>
    </row>
    <row r="14" spans="1:18">
      <c r="A14" s="90">
        <f>ROW()-12</f>
        <v>2</v>
      </c>
      <c r="B14" s="9" t="s">
        <v>18</v>
      </c>
      <c r="C14" s="14" t="s">
        <v>204</v>
      </c>
      <c r="D14" s="10" t="s">
        <v>201</v>
      </c>
      <c r="E14" s="10" t="s">
        <v>205</v>
      </c>
      <c r="F14" s="10" t="s">
        <v>201</v>
      </c>
      <c r="G14" s="10" t="s">
        <v>203</v>
      </c>
      <c r="H14" s="10" t="s">
        <v>207</v>
      </c>
      <c r="I14" s="10" t="s">
        <v>207</v>
      </c>
      <c r="J14" s="10" t="s">
        <v>201</v>
      </c>
      <c r="K14" s="10" t="s">
        <v>207</v>
      </c>
      <c r="L14" s="10" t="s">
        <v>203</v>
      </c>
      <c r="M14" s="10" t="s">
        <v>203</v>
      </c>
      <c r="N14" s="10" t="s">
        <v>201</v>
      </c>
      <c r="O14" s="10" t="s">
        <v>203</v>
      </c>
      <c r="P14" s="10" t="s">
        <v>204</v>
      </c>
      <c r="Q14" s="10" t="s">
        <v>207</v>
      </c>
      <c r="R14" s="10" t="s">
        <v>203</v>
      </c>
    </row>
    <row r="15" spans="1:18">
      <c r="A15" s="90">
        <f t="shared" ref="A15:A34" si="0">ROW()-12</f>
        <v>3</v>
      </c>
      <c r="B15" s="9" t="s">
        <v>19</v>
      </c>
      <c r="C15" s="14" t="s">
        <v>204</v>
      </c>
      <c r="D15" s="10" t="s">
        <v>201</v>
      </c>
      <c r="E15" s="10" t="s">
        <v>205</v>
      </c>
      <c r="F15" s="10" t="s">
        <v>201</v>
      </c>
      <c r="G15" s="10" t="s">
        <v>203</v>
      </c>
      <c r="H15" s="10" t="s">
        <v>207</v>
      </c>
      <c r="I15" s="10" t="s">
        <v>207</v>
      </c>
      <c r="J15" s="10" t="s">
        <v>201</v>
      </c>
      <c r="K15" s="10" t="s">
        <v>207</v>
      </c>
      <c r="L15" s="10" t="s">
        <v>203</v>
      </c>
      <c r="M15" s="10" t="s">
        <v>203</v>
      </c>
      <c r="N15" s="10" t="s">
        <v>201</v>
      </c>
      <c r="O15" s="10" t="s">
        <v>204</v>
      </c>
      <c r="P15" s="10" t="s">
        <v>207</v>
      </c>
      <c r="Q15" s="10" t="s">
        <v>207</v>
      </c>
      <c r="R15" s="10" t="s">
        <v>203</v>
      </c>
    </row>
    <row r="16" spans="1:18">
      <c r="A16" s="90">
        <f t="shared" si="0"/>
        <v>4</v>
      </c>
      <c r="B16" s="9" t="s">
        <v>20</v>
      </c>
      <c r="C16" s="14" t="s">
        <v>204</v>
      </c>
      <c r="D16" s="10" t="s">
        <v>201</v>
      </c>
      <c r="E16" s="10" t="s">
        <v>205</v>
      </c>
      <c r="F16" s="10" t="s">
        <v>201</v>
      </c>
      <c r="G16" s="10" t="s">
        <v>205</v>
      </c>
      <c r="H16" s="10" t="s">
        <v>204</v>
      </c>
      <c r="I16" s="10" t="s">
        <v>204</v>
      </c>
      <c r="J16" s="10" t="s">
        <v>201</v>
      </c>
      <c r="K16" s="10" t="s">
        <v>204</v>
      </c>
      <c r="L16" s="10" t="s">
        <v>205</v>
      </c>
      <c r="M16" s="10" t="s">
        <v>205</v>
      </c>
      <c r="N16" s="10" t="s">
        <v>201</v>
      </c>
      <c r="O16" s="10" t="s">
        <v>203</v>
      </c>
      <c r="P16" s="10" t="s">
        <v>204</v>
      </c>
      <c r="Q16" s="10" t="s">
        <v>204</v>
      </c>
      <c r="R16" s="10" t="s">
        <v>205</v>
      </c>
    </row>
    <row r="17" spans="1:18">
      <c r="A17" s="90">
        <f t="shared" si="0"/>
        <v>5</v>
      </c>
      <c r="B17" s="9" t="s">
        <v>21</v>
      </c>
      <c r="C17" s="14" t="s">
        <v>207</v>
      </c>
      <c r="D17" s="10" t="s">
        <v>201</v>
      </c>
      <c r="E17" s="10" t="s">
        <v>203</v>
      </c>
      <c r="F17" s="10" t="s">
        <v>201</v>
      </c>
      <c r="G17" s="10" t="s">
        <v>203</v>
      </c>
      <c r="H17" s="10" t="s">
        <v>207</v>
      </c>
      <c r="I17" s="10" t="s">
        <v>207</v>
      </c>
      <c r="J17" s="10" t="s">
        <v>201</v>
      </c>
      <c r="K17" s="10" t="s">
        <v>207</v>
      </c>
      <c r="L17" s="10" t="s">
        <v>203</v>
      </c>
      <c r="M17" s="10" t="s">
        <v>203</v>
      </c>
      <c r="N17" s="10" t="s">
        <v>201</v>
      </c>
      <c r="O17" s="10" t="s">
        <v>207</v>
      </c>
      <c r="P17" s="10" t="s">
        <v>206</v>
      </c>
      <c r="Q17" s="10" t="s">
        <v>207</v>
      </c>
      <c r="R17" s="10" t="s">
        <v>203</v>
      </c>
    </row>
    <row r="18" spans="1:18">
      <c r="A18" s="90">
        <f t="shared" si="0"/>
        <v>6</v>
      </c>
      <c r="B18" s="9" t="s">
        <v>22</v>
      </c>
      <c r="C18" s="14" t="s">
        <v>207</v>
      </c>
      <c r="D18" s="10" t="s">
        <v>201</v>
      </c>
      <c r="E18" s="10" t="s">
        <v>203</v>
      </c>
      <c r="F18" s="10" t="s">
        <v>201</v>
      </c>
      <c r="G18" s="10" t="s">
        <v>203</v>
      </c>
      <c r="H18" s="10" t="s">
        <v>206</v>
      </c>
      <c r="I18" s="10" t="s">
        <v>206</v>
      </c>
      <c r="J18" s="10" t="s">
        <v>201</v>
      </c>
      <c r="K18" s="10" t="s">
        <v>206</v>
      </c>
      <c r="L18" s="10" t="s">
        <v>203</v>
      </c>
      <c r="M18" s="10" t="s">
        <v>203</v>
      </c>
      <c r="N18" s="10" t="s">
        <v>201</v>
      </c>
      <c r="O18" s="10" t="s">
        <v>207</v>
      </c>
      <c r="P18" s="10" t="s">
        <v>206</v>
      </c>
      <c r="Q18" s="10" t="s">
        <v>207</v>
      </c>
      <c r="R18" s="10" t="s">
        <v>203</v>
      </c>
    </row>
    <row r="19" spans="1:18">
      <c r="A19" s="90">
        <f t="shared" si="0"/>
        <v>7</v>
      </c>
      <c r="B19" s="9" t="s">
        <v>23</v>
      </c>
      <c r="C19" s="14" t="s">
        <v>207</v>
      </c>
      <c r="D19" s="10" t="s">
        <v>201</v>
      </c>
      <c r="E19" s="10" t="s">
        <v>203</v>
      </c>
      <c r="F19" s="10" t="s">
        <v>201</v>
      </c>
      <c r="G19" s="10" t="s">
        <v>203</v>
      </c>
      <c r="H19" s="10" t="s">
        <v>206</v>
      </c>
      <c r="I19" s="10" t="s">
        <v>206</v>
      </c>
      <c r="J19" s="10" t="s">
        <v>201</v>
      </c>
      <c r="K19" s="10" t="s">
        <v>206</v>
      </c>
      <c r="L19" s="10" t="s">
        <v>203</v>
      </c>
      <c r="M19" s="10" t="s">
        <v>203</v>
      </c>
      <c r="N19" s="10" t="s">
        <v>201</v>
      </c>
      <c r="O19" s="10" t="s">
        <v>207</v>
      </c>
      <c r="P19" s="10" t="s">
        <v>207</v>
      </c>
      <c r="Q19" s="10" t="s">
        <v>207</v>
      </c>
      <c r="R19" s="10" t="s">
        <v>203</v>
      </c>
    </row>
    <row r="20" spans="1:18">
      <c r="A20" s="90">
        <f t="shared" si="0"/>
        <v>8</v>
      </c>
      <c r="B20" s="9" t="s">
        <v>24</v>
      </c>
      <c r="C20" s="14" t="s">
        <v>207</v>
      </c>
      <c r="D20" s="10" t="s">
        <v>201</v>
      </c>
      <c r="E20" s="10" t="s">
        <v>203</v>
      </c>
      <c r="F20" s="10" t="s">
        <v>201</v>
      </c>
      <c r="G20" s="10" t="s">
        <v>203</v>
      </c>
      <c r="H20" s="10" t="s">
        <v>206</v>
      </c>
      <c r="I20" s="10" t="s">
        <v>206</v>
      </c>
      <c r="J20" s="10" t="s">
        <v>201</v>
      </c>
      <c r="K20" s="10" t="s">
        <v>206</v>
      </c>
      <c r="L20" s="10" t="s">
        <v>203</v>
      </c>
      <c r="M20" s="10" t="s">
        <v>203</v>
      </c>
      <c r="N20" s="10" t="s">
        <v>201</v>
      </c>
      <c r="O20" s="10" t="s">
        <v>207</v>
      </c>
      <c r="P20" s="10" t="s">
        <v>206</v>
      </c>
      <c r="Q20" s="10" t="s">
        <v>207</v>
      </c>
      <c r="R20" s="10" t="s">
        <v>203</v>
      </c>
    </row>
    <row r="21" spans="1:18">
      <c r="A21" s="90">
        <f t="shared" si="0"/>
        <v>9</v>
      </c>
      <c r="B21" s="9" t="s">
        <v>25</v>
      </c>
      <c r="C21" s="14" t="s">
        <v>207</v>
      </c>
      <c r="D21" s="10" t="s">
        <v>201</v>
      </c>
      <c r="E21" s="10" t="s">
        <v>203</v>
      </c>
      <c r="F21" s="10" t="s">
        <v>201</v>
      </c>
      <c r="G21" s="10" t="s">
        <v>203</v>
      </c>
      <c r="H21" s="10" t="s">
        <v>206</v>
      </c>
      <c r="I21" s="10" t="s">
        <v>206</v>
      </c>
      <c r="J21" s="10" t="s">
        <v>201</v>
      </c>
      <c r="K21" s="10" t="s">
        <v>206</v>
      </c>
      <c r="L21" s="10" t="s">
        <v>203</v>
      </c>
      <c r="M21" s="10" t="s">
        <v>203</v>
      </c>
      <c r="N21" s="10" t="s">
        <v>201</v>
      </c>
      <c r="O21" s="10" t="s">
        <v>207</v>
      </c>
      <c r="P21" s="10" t="s">
        <v>206</v>
      </c>
      <c r="Q21" s="10" t="s">
        <v>207</v>
      </c>
      <c r="R21" s="10" t="s">
        <v>203</v>
      </c>
    </row>
    <row r="22" spans="1:18">
      <c r="A22" s="90">
        <f t="shared" si="0"/>
        <v>10</v>
      </c>
      <c r="B22" s="9" t="s">
        <v>26</v>
      </c>
      <c r="C22" s="14" t="s">
        <v>204</v>
      </c>
      <c r="D22" s="10" t="s">
        <v>201</v>
      </c>
      <c r="E22" s="10" t="s">
        <v>203</v>
      </c>
      <c r="F22" s="10" t="s">
        <v>201</v>
      </c>
      <c r="G22" s="10" t="s">
        <v>203</v>
      </c>
      <c r="H22" s="10" t="s">
        <v>206</v>
      </c>
      <c r="I22" s="10" t="s">
        <v>206</v>
      </c>
      <c r="J22" s="10" t="s">
        <v>201</v>
      </c>
      <c r="K22" s="10" t="s">
        <v>206</v>
      </c>
      <c r="L22" s="10" t="s">
        <v>203</v>
      </c>
      <c r="M22" s="10" t="s">
        <v>203</v>
      </c>
      <c r="N22" s="10" t="s">
        <v>201</v>
      </c>
      <c r="O22" s="10" t="s">
        <v>207</v>
      </c>
      <c r="P22" s="10" t="s">
        <v>206</v>
      </c>
      <c r="Q22" s="10" t="s">
        <v>204</v>
      </c>
      <c r="R22" s="10" t="s">
        <v>205</v>
      </c>
    </row>
    <row r="23" spans="1:18">
      <c r="A23" s="90">
        <f t="shared" si="0"/>
        <v>11</v>
      </c>
      <c r="B23" s="9" t="s">
        <v>27</v>
      </c>
      <c r="C23" s="14" t="s">
        <v>207</v>
      </c>
      <c r="D23" s="10" t="s">
        <v>201</v>
      </c>
      <c r="E23" s="10" t="s">
        <v>203</v>
      </c>
      <c r="F23" s="10" t="s">
        <v>201</v>
      </c>
      <c r="G23" s="10" t="s">
        <v>203</v>
      </c>
      <c r="H23" s="10" t="s">
        <v>206</v>
      </c>
      <c r="I23" s="10" t="s">
        <v>206</v>
      </c>
      <c r="J23" s="10" t="s">
        <v>201</v>
      </c>
      <c r="K23" s="10" t="s">
        <v>206</v>
      </c>
      <c r="L23" s="10" t="s">
        <v>203</v>
      </c>
      <c r="M23" s="10" t="s">
        <v>203</v>
      </c>
      <c r="N23" s="10" t="s">
        <v>201</v>
      </c>
      <c r="O23" s="10" t="s">
        <v>207</v>
      </c>
      <c r="P23" s="10" t="s">
        <v>206</v>
      </c>
      <c r="Q23" s="10" t="s">
        <v>207</v>
      </c>
      <c r="R23" s="10" t="s">
        <v>203</v>
      </c>
    </row>
    <row r="24" spans="1:18">
      <c r="A24" s="90">
        <f t="shared" si="0"/>
        <v>12</v>
      </c>
      <c r="B24" s="9" t="s">
        <v>28</v>
      </c>
      <c r="C24" s="14" t="s">
        <v>204</v>
      </c>
      <c r="D24" s="10" t="s">
        <v>201</v>
      </c>
      <c r="E24" s="10" t="s">
        <v>205</v>
      </c>
      <c r="F24" s="10" t="s">
        <v>201</v>
      </c>
      <c r="G24" s="10" t="s">
        <v>205</v>
      </c>
      <c r="H24" s="10" t="s">
        <v>206</v>
      </c>
      <c r="I24" s="10" t="s">
        <v>206</v>
      </c>
      <c r="J24" s="10" t="s">
        <v>201</v>
      </c>
      <c r="K24" s="10" t="s">
        <v>206</v>
      </c>
      <c r="L24" s="10" t="s">
        <v>203</v>
      </c>
      <c r="M24" s="10" t="s">
        <v>203</v>
      </c>
      <c r="N24" s="10" t="s">
        <v>201</v>
      </c>
      <c r="O24" s="10" t="s">
        <v>207</v>
      </c>
      <c r="P24" s="10" t="s">
        <v>206</v>
      </c>
      <c r="Q24" s="10" t="s">
        <v>207</v>
      </c>
      <c r="R24" s="10" t="s">
        <v>205</v>
      </c>
    </row>
    <row r="25" spans="1:18">
      <c r="A25" s="90">
        <f t="shared" si="0"/>
        <v>13</v>
      </c>
      <c r="B25" s="9" t="s">
        <v>164</v>
      </c>
      <c r="C25" s="14" t="s">
        <v>204</v>
      </c>
      <c r="D25" s="10" t="s">
        <v>201</v>
      </c>
      <c r="E25" s="10" t="s">
        <v>205</v>
      </c>
      <c r="F25" s="10" t="s">
        <v>201</v>
      </c>
      <c r="G25" s="10" t="s">
        <v>205</v>
      </c>
      <c r="H25" s="10" t="s">
        <v>206</v>
      </c>
      <c r="I25" s="10" t="s">
        <v>206</v>
      </c>
      <c r="J25" s="10" t="s">
        <v>201</v>
      </c>
      <c r="K25" s="10" t="s">
        <v>206</v>
      </c>
      <c r="L25" s="10" t="s">
        <v>203</v>
      </c>
      <c r="M25" s="10" t="s">
        <v>203</v>
      </c>
      <c r="N25" s="10" t="s">
        <v>201</v>
      </c>
      <c r="O25" s="10" t="s">
        <v>207</v>
      </c>
      <c r="P25" s="10" t="s">
        <v>206</v>
      </c>
      <c r="Q25" s="10" t="s">
        <v>207</v>
      </c>
      <c r="R25" s="10" t="s">
        <v>205</v>
      </c>
    </row>
    <row r="26" spans="1:18">
      <c r="A26" s="90">
        <f t="shared" si="0"/>
        <v>14</v>
      </c>
      <c r="B26" s="9" t="s">
        <v>163</v>
      </c>
      <c r="C26" s="14" t="s">
        <v>204</v>
      </c>
      <c r="D26" s="10" t="s">
        <v>201</v>
      </c>
      <c r="E26" s="10" t="s">
        <v>205</v>
      </c>
      <c r="F26" s="10" t="s">
        <v>201</v>
      </c>
      <c r="G26" s="10" t="s">
        <v>205</v>
      </c>
      <c r="H26" s="10" t="s">
        <v>206</v>
      </c>
      <c r="I26" s="10" t="s">
        <v>206</v>
      </c>
      <c r="J26" s="10" t="s">
        <v>201</v>
      </c>
      <c r="K26" s="10" t="s">
        <v>206</v>
      </c>
      <c r="L26" s="10" t="s">
        <v>203</v>
      </c>
      <c r="M26" s="10" t="s">
        <v>203</v>
      </c>
      <c r="N26" s="10" t="s">
        <v>201</v>
      </c>
      <c r="O26" s="10" t="s">
        <v>207</v>
      </c>
      <c r="P26" s="10" t="s">
        <v>206</v>
      </c>
      <c r="Q26" s="10" t="s">
        <v>207</v>
      </c>
      <c r="R26" s="10" t="s">
        <v>205</v>
      </c>
    </row>
    <row r="27" spans="1:18">
      <c r="A27" s="90">
        <f t="shared" si="0"/>
        <v>15</v>
      </c>
      <c r="B27" s="12" t="s">
        <v>29</v>
      </c>
      <c r="C27" s="14" t="s">
        <v>204</v>
      </c>
      <c r="D27" s="10" t="s">
        <v>201</v>
      </c>
      <c r="E27" s="10" t="s">
        <v>205</v>
      </c>
      <c r="F27" s="10" t="s">
        <v>201</v>
      </c>
      <c r="G27" s="10" t="s">
        <v>203</v>
      </c>
      <c r="H27" s="10" t="s">
        <v>207</v>
      </c>
      <c r="I27" s="10" t="s">
        <v>207</v>
      </c>
      <c r="J27" s="10" t="s">
        <v>201</v>
      </c>
      <c r="K27" s="10" t="s">
        <v>207</v>
      </c>
      <c r="L27" s="10" t="s">
        <v>203</v>
      </c>
      <c r="M27" s="10" t="s">
        <v>203</v>
      </c>
      <c r="N27" s="10" t="s">
        <v>201</v>
      </c>
      <c r="O27" s="10" t="s">
        <v>207</v>
      </c>
      <c r="P27" s="10" t="s">
        <v>207</v>
      </c>
      <c r="Q27" s="10" t="s">
        <v>207</v>
      </c>
      <c r="R27" s="10" t="s">
        <v>203</v>
      </c>
    </row>
    <row r="28" spans="1:18" ht="21.6">
      <c r="A28" s="90">
        <f t="shared" si="0"/>
        <v>16</v>
      </c>
      <c r="B28" s="66" t="s">
        <v>166</v>
      </c>
      <c r="C28" s="14" t="s">
        <v>204</v>
      </c>
      <c r="D28" s="10" t="s">
        <v>201</v>
      </c>
      <c r="E28" s="10" t="s">
        <v>205</v>
      </c>
      <c r="F28" s="10" t="s">
        <v>201</v>
      </c>
      <c r="G28" s="10" t="s">
        <v>205</v>
      </c>
      <c r="H28" s="10" t="s">
        <v>204</v>
      </c>
      <c r="I28" s="10" t="s">
        <v>204</v>
      </c>
      <c r="J28" s="10" t="s">
        <v>201</v>
      </c>
      <c r="K28" s="10" t="s">
        <v>204</v>
      </c>
      <c r="L28" s="10" t="s">
        <v>205</v>
      </c>
      <c r="M28" s="10" t="s">
        <v>203</v>
      </c>
      <c r="N28" s="10" t="s">
        <v>201</v>
      </c>
      <c r="O28" s="10" t="s">
        <v>207</v>
      </c>
      <c r="P28" s="10" t="s">
        <v>206</v>
      </c>
      <c r="Q28" s="10" t="s">
        <v>206</v>
      </c>
      <c r="R28" s="10" t="s">
        <v>203</v>
      </c>
    </row>
    <row r="29" spans="1:18">
      <c r="A29" s="90">
        <f t="shared" si="0"/>
        <v>17</v>
      </c>
      <c r="B29" s="11" t="s">
        <v>30</v>
      </c>
      <c r="C29" s="14" t="s">
        <v>207</v>
      </c>
      <c r="D29" s="10" t="s">
        <v>203</v>
      </c>
      <c r="E29" s="10" t="s">
        <v>201</v>
      </c>
      <c r="F29" s="10" t="s">
        <v>203</v>
      </c>
      <c r="G29" s="10" t="s">
        <v>201</v>
      </c>
      <c r="H29" s="10" t="s">
        <v>201</v>
      </c>
      <c r="I29" s="10" t="s">
        <v>201</v>
      </c>
      <c r="J29" s="10" t="s">
        <v>206</v>
      </c>
      <c r="K29" s="10" t="s">
        <v>201</v>
      </c>
      <c r="L29" s="10" t="s">
        <v>201</v>
      </c>
      <c r="M29" s="10" t="s">
        <v>201</v>
      </c>
      <c r="N29" s="10" t="s">
        <v>207</v>
      </c>
      <c r="O29" s="10" t="s">
        <v>201</v>
      </c>
      <c r="P29" s="10" t="s">
        <v>201</v>
      </c>
      <c r="Q29" s="10" t="s">
        <v>207</v>
      </c>
      <c r="R29" s="10" t="s">
        <v>203</v>
      </c>
    </row>
    <row r="30" spans="1:18">
      <c r="A30" s="90">
        <f t="shared" si="0"/>
        <v>18</v>
      </c>
      <c r="B30" s="11" t="s">
        <v>31</v>
      </c>
      <c r="C30" s="14" t="s">
        <v>204</v>
      </c>
      <c r="D30" s="10" t="s">
        <v>205</v>
      </c>
      <c r="E30" s="10" t="s">
        <v>201</v>
      </c>
      <c r="F30" s="10" t="s">
        <v>205</v>
      </c>
      <c r="G30" s="10" t="s">
        <v>201</v>
      </c>
      <c r="H30" s="10" t="s">
        <v>201</v>
      </c>
      <c r="I30" s="10" t="s">
        <v>201</v>
      </c>
      <c r="J30" s="10" t="s">
        <v>206</v>
      </c>
      <c r="K30" s="10" t="s">
        <v>201</v>
      </c>
      <c r="L30" s="10" t="s">
        <v>201</v>
      </c>
      <c r="M30" s="10" t="s">
        <v>201</v>
      </c>
      <c r="N30" s="10" t="s">
        <v>203</v>
      </c>
      <c r="O30" s="10" t="s">
        <v>201</v>
      </c>
      <c r="P30" s="10" t="s">
        <v>201</v>
      </c>
      <c r="Q30" s="10" t="s">
        <v>204</v>
      </c>
      <c r="R30" s="10" t="s">
        <v>205</v>
      </c>
    </row>
    <row r="31" spans="1:18">
      <c r="A31" s="90">
        <f t="shared" si="0"/>
        <v>19</v>
      </c>
      <c r="B31" s="12" t="s">
        <v>32</v>
      </c>
      <c r="C31" s="14" t="s">
        <v>201</v>
      </c>
      <c r="D31" s="10" t="s">
        <v>201</v>
      </c>
      <c r="E31" s="10" t="s">
        <v>201</v>
      </c>
      <c r="F31" s="10" t="s">
        <v>201</v>
      </c>
      <c r="G31" s="10" t="s">
        <v>201</v>
      </c>
      <c r="H31" s="10" t="s">
        <v>201</v>
      </c>
      <c r="I31" s="10" t="s">
        <v>201</v>
      </c>
      <c r="J31" s="10" t="s">
        <v>201</v>
      </c>
      <c r="K31" s="10" t="s">
        <v>201</v>
      </c>
      <c r="L31" s="10" t="s">
        <v>201</v>
      </c>
      <c r="M31" s="10" t="s">
        <v>201</v>
      </c>
      <c r="N31" s="10" t="s">
        <v>201</v>
      </c>
      <c r="O31" s="10" t="s">
        <v>201</v>
      </c>
      <c r="P31" s="10" t="s">
        <v>201</v>
      </c>
      <c r="Q31" s="10" t="s">
        <v>201</v>
      </c>
      <c r="R31" s="10" t="s">
        <v>201</v>
      </c>
    </row>
    <row r="32" spans="1:18">
      <c r="A32" s="90">
        <f t="shared" si="0"/>
        <v>20</v>
      </c>
      <c r="B32" s="11" t="s">
        <v>33</v>
      </c>
      <c r="C32" s="14" t="s">
        <v>207</v>
      </c>
      <c r="D32" s="10" t="s">
        <v>203</v>
      </c>
      <c r="E32" s="10" t="s">
        <v>201</v>
      </c>
      <c r="F32" s="10" t="s">
        <v>203</v>
      </c>
      <c r="G32" s="10" t="s">
        <v>201</v>
      </c>
      <c r="H32" s="10" t="s">
        <v>201</v>
      </c>
      <c r="I32" s="10" t="s">
        <v>201</v>
      </c>
      <c r="J32" s="10" t="s">
        <v>206</v>
      </c>
      <c r="K32" s="10" t="s">
        <v>201</v>
      </c>
      <c r="L32" s="10" t="s">
        <v>201</v>
      </c>
      <c r="M32" s="10" t="s">
        <v>201</v>
      </c>
      <c r="N32" s="10" t="s">
        <v>207</v>
      </c>
      <c r="O32" s="10" t="s">
        <v>201</v>
      </c>
      <c r="P32" s="10" t="s">
        <v>201</v>
      </c>
      <c r="Q32" s="10" t="s">
        <v>206</v>
      </c>
      <c r="R32" s="10" t="s">
        <v>203</v>
      </c>
    </row>
    <row r="33" spans="1:18">
      <c r="A33" s="90">
        <f t="shared" si="0"/>
        <v>21</v>
      </c>
      <c r="B33" s="12" t="s">
        <v>34</v>
      </c>
      <c r="C33" s="14" t="s">
        <v>207</v>
      </c>
      <c r="D33" s="10" t="s">
        <v>203</v>
      </c>
      <c r="E33" s="10" t="s">
        <v>201</v>
      </c>
      <c r="F33" s="10" t="s">
        <v>203</v>
      </c>
      <c r="G33" s="10" t="s">
        <v>201</v>
      </c>
      <c r="H33" s="10" t="s">
        <v>201</v>
      </c>
      <c r="I33" s="10" t="s">
        <v>201</v>
      </c>
      <c r="J33" s="10" t="s">
        <v>206</v>
      </c>
      <c r="K33" s="10" t="s">
        <v>201</v>
      </c>
      <c r="L33" s="10" t="s">
        <v>201</v>
      </c>
      <c r="M33" s="10" t="s">
        <v>201</v>
      </c>
      <c r="N33" s="10" t="s">
        <v>207</v>
      </c>
      <c r="O33" s="10" t="s">
        <v>201</v>
      </c>
      <c r="P33" s="10" t="s">
        <v>201</v>
      </c>
      <c r="Q33" s="10" t="s">
        <v>206</v>
      </c>
      <c r="R33" s="10" t="s">
        <v>203</v>
      </c>
    </row>
    <row r="34" spans="1:18">
      <c r="A34" s="90">
        <f t="shared" si="0"/>
        <v>22</v>
      </c>
      <c r="B34" s="12" t="s">
        <v>35</v>
      </c>
      <c r="C34" s="14" t="s">
        <v>207</v>
      </c>
      <c r="D34" s="10" t="s">
        <v>203</v>
      </c>
      <c r="E34" s="10" t="s">
        <v>201</v>
      </c>
      <c r="F34" s="10" t="s">
        <v>203</v>
      </c>
      <c r="G34" s="10" t="s">
        <v>201</v>
      </c>
      <c r="H34" s="10" t="s">
        <v>201</v>
      </c>
      <c r="I34" s="10" t="s">
        <v>201</v>
      </c>
      <c r="J34" s="10" t="s">
        <v>207</v>
      </c>
      <c r="K34" s="10" t="s">
        <v>201</v>
      </c>
      <c r="L34" s="10" t="s">
        <v>201</v>
      </c>
      <c r="M34" s="10" t="s">
        <v>201</v>
      </c>
      <c r="N34" s="10" t="s">
        <v>204</v>
      </c>
      <c r="O34" s="10" t="s">
        <v>201</v>
      </c>
      <c r="P34" s="10" t="s">
        <v>201</v>
      </c>
      <c r="Q34" s="10" t="s">
        <v>207</v>
      </c>
      <c r="R34" s="10" t="s">
        <v>203</v>
      </c>
    </row>
    <row r="36" spans="1:18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</row>
    <row r="37" spans="1:18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</row>
    <row r="38" spans="1:18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</row>
    <row r="39" spans="1:18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</row>
    <row r="40" spans="1:18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</row>
    <row r="41" spans="1:18"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</row>
    <row r="42" spans="1:18"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</row>
    <row r="43" spans="1:18">
      <c r="C43" s="8"/>
      <c r="D43" s="8"/>
      <c r="E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</row>
    <row r="44" spans="1:18"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</row>
    <row r="45" spans="1:18">
      <c r="F45" s="8"/>
      <c r="J45" s="8"/>
    </row>
  </sheetData>
  <phoneticPr fontId="1"/>
  <conditionalFormatting sqref="C13:R34">
    <cfRule type="cellIs" dxfId="31" priority="1" stopIfTrue="1" operator="equal">
      <formula>"A"</formula>
    </cfRule>
    <cfRule type="cellIs" dxfId="30" priority="2" stopIfTrue="1" operator="equal">
      <formula>"B"</formula>
    </cfRule>
    <cfRule type="cellIs" dxfId="29" priority="3" stopIfTrue="1" operator="equal">
      <formula>"C"</formula>
    </cfRule>
    <cfRule type="cellIs" dxfId="28" priority="4" stopIfTrue="1" operator="equal">
      <formula>"D"</formula>
    </cfRule>
    <cfRule type="cellIs" dxfId="27" priority="5" stopIfTrue="1" operator="equal">
      <formula>"E"</formula>
    </cfRule>
  </conditionalFormatting>
  <pageMargins left="0.70866141732283472" right="0.70866141732283472" top="0.39370078740157483" bottom="0.39370078740157483" header="0.31496062992125984" footer="0.31496062992125984"/>
  <pageSetup paperSize="8" orientation="landscape" r:id="rId1"/>
  <headerFooter>
    <oddHeader>&amp;R独立行政法人情報処理推進機構(IPA)
「制御システムに対するリスク分析の実施例第２版　事例②」付録A</oddHead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7ED5D-175D-4147-8781-EEF80A9D0052}">
  <sheetPr codeName="Sheet33">
    <tabColor rgb="FFFF6699"/>
    <pageSetUpPr fitToPage="1"/>
  </sheetPr>
  <dimension ref="A1:J45"/>
  <sheetViews>
    <sheetView showGridLines="0" zoomScaleNormal="100" zoomScaleSheetLayoutView="30" workbookViewId="0">
      <selection activeCell="C7" sqref="C7:C103"/>
    </sheetView>
  </sheetViews>
  <sheetFormatPr defaultColWidth="9" defaultRowHeight="15"/>
  <cols>
    <col min="1" max="1" width="3.21875" style="7" customWidth="1"/>
    <col min="2" max="2" width="20.88671875" style="7" customWidth="1"/>
    <col min="3" max="10" width="5.6640625" style="7" customWidth="1"/>
    <col min="11" max="16384" width="9" style="7"/>
  </cols>
  <sheetData>
    <row r="1" spans="1:10" ht="18.600000000000001">
      <c r="B1" s="6" t="s">
        <v>42</v>
      </c>
    </row>
    <row r="3" spans="1:10" ht="18.600000000000001">
      <c r="B3" s="6"/>
    </row>
    <row r="6" spans="1:10" ht="70.5" customHeight="1" thickBot="1">
      <c r="A6" s="87" t="s">
        <v>202</v>
      </c>
      <c r="B6" s="13" t="s">
        <v>44</v>
      </c>
      <c r="C6" s="169" t="s">
        <v>248</v>
      </c>
      <c r="D6" s="170"/>
      <c r="E6" s="171" t="s">
        <v>258</v>
      </c>
      <c r="F6" s="170"/>
      <c r="G6" s="171" t="s">
        <v>267</v>
      </c>
      <c r="H6" s="170"/>
      <c r="I6" s="172" t="s">
        <v>256</v>
      </c>
      <c r="J6" s="170"/>
    </row>
    <row r="7" spans="1:10" s="22" customFormat="1" ht="16.2" hidden="1" thickTop="1" thickBot="1">
      <c r="A7" s="139"/>
      <c r="B7" s="21" t="s">
        <v>58</v>
      </c>
      <c r="C7" s="24" t="s">
        <v>9</v>
      </c>
      <c r="D7" s="25" t="s">
        <v>9</v>
      </c>
      <c r="E7" s="25"/>
      <c r="F7" s="25"/>
      <c r="G7" s="25" t="s">
        <v>9</v>
      </c>
      <c r="H7" s="25" t="s">
        <v>9</v>
      </c>
      <c r="I7" s="25"/>
      <c r="J7" s="25"/>
    </row>
    <row r="8" spans="1:10" s="22" customFormat="1" ht="16.2" hidden="1" thickTop="1" thickBot="1">
      <c r="A8" s="140"/>
      <c r="B8" s="23" t="s">
        <v>57</v>
      </c>
      <c r="C8" s="26"/>
      <c r="D8" s="27"/>
      <c r="E8" s="27"/>
      <c r="F8" s="27"/>
      <c r="G8" s="27"/>
      <c r="H8" s="27"/>
      <c r="I8" s="27" t="s">
        <v>9</v>
      </c>
      <c r="J8" s="27" t="s">
        <v>9</v>
      </c>
    </row>
    <row r="9" spans="1:10" s="22" customFormat="1" ht="16.2" hidden="1" thickTop="1" thickBot="1">
      <c r="A9" s="141"/>
      <c r="B9" s="144" t="s">
        <v>60</v>
      </c>
      <c r="C9" s="26"/>
      <c r="D9" s="27"/>
      <c r="E9" s="27"/>
      <c r="F9" s="27"/>
      <c r="G9" s="27"/>
      <c r="H9" s="27"/>
      <c r="I9" s="27"/>
      <c r="J9" s="27"/>
    </row>
    <row r="10" spans="1:10" s="22" customFormat="1" ht="16.2" hidden="1" thickTop="1" thickBot="1">
      <c r="A10" s="142"/>
      <c r="B10" s="145" t="s">
        <v>61</v>
      </c>
      <c r="C10" s="26"/>
      <c r="D10" s="27"/>
      <c r="E10" s="27" t="s">
        <v>9</v>
      </c>
      <c r="F10" s="27" t="s">
        <v>9</v>
      </c>
      <c r="G10" s="27"/>
      <c r="H10" s="27"/>
      <c r="I10" s="27"/>
      <c r="J10" s="27"/>
    </row>
    <row r="11" spans="1:10" s="22" customFormat="1" ht="16.2" thickTop="1" thickBot="1">
      <c r="A11" s="140"/>
      <c r="B11" s="154" t="s">
        <v>229</v>
      </c>
      <c r="C11" s="166">
        <v>1</v>
      </c>
      <c r="D11" s="167"/>
      <c r="E11" s="168">
        <v>2</v>
      </c>
      <c r="F11" s="167"/>
      <c r="G11" s="168">
        <v>2</v>
      </c>
      <c r="H11" s="167"/>
      <c r="I11" s="168">
        <v>3</v>
      </c>
      <c r="J11" s="167"/>
    </row>
    <row r="12" spans="1:10" s="22" customFormat="1" ht="16.2" thickTop="1" thickBot="1">
      <c r="A12" s="164"/>
      <c r="B12" s="165"/>
      <c r="C12" s="160" t="s">
        <v>244</v>
      </c>
      <c r="D12" s="162" t="s">
        <v>245</v>
      </c>
      <c r="E12" s="161" t="s">
        <v>246</v>
      </c>
      <c r="F12" s="162" t="s">
        <v>247</v>
      </c>
      <c r="G12" s="161" t="s">
        <v>246</v>
      </c>
      <c r="H12" s="162" t="s">
        <v>247</v>
      </c>
      <c r="I12" s="161" t="s">
        <v>246</v>
      </c>
      <c r="J12" s="162" t="s">
        <v>247</v>
      </c>
    </row>
    <row r="13" spans="1:10" ht="15.6" thickTop="1">
      <c r="A13" s="90">
        <f>ROW()-12</f>
        <v>1</v>
      </c>
      <c r="B13" s="163" t="s">
        <v>17</v>
      </c>
      <c r="C13" s="19" t="s">
        <v>205</v>
      </c>
      <c r="D13" s="20" t="s">
        <v>205</v>
      </c>
      <c r="E13" s="20" t="s">
        <v>201</v>
      </c>
      <c r="F13" s="20" t="s">
        <v>201</v>
      </c>
      <c r="G13" s="20" t="s">
        <v>203</v>
      </c>
      <c r="H13" s="20" t="s">
        <v>207</v>
      </c>
      <c r="I13" s="20" t="s">
        <v>204</v>
      </c>
      <c r="J13" s="20" t="s">
        <v>207</v>
      </c>
    </row>
    <row r="14" spans="1:10">
      <c r="A14" s="90">
        <f t="shared" ref="A14:A34" si="0">ROW()-12</f>
        <v>2</v>
      </c>
      <c r="B14" s="9" t="s">
        <v>18</v>
      </c>
      <c r="C14" s="14" t="s">
        <v>203</v>
      </c>
      <c r="D14" s="10" t="s">
        <v>203</v>
      </c>
      <c r="E14" s="10" t="s">
        <v>201</v>
      </c>
      <c r="F14" s="10" t="s">
        <v>201</v>
      </c>
      <c r="G14" s="10" t="s">
        <v>203</v>
      </c>
      <c r="H14" s="10" t="s">
        <v>203</v>
      </c>
      <c r="I14" s="10" t="s">
        <v>204</v>
      </c>
      <c r="J14" s="10" t="s">
        <v>204</v>
      </c>
    </row>
    <row r="15" spans="1:10">
      <c r="A15" s="90">
        <f t="shared" si="0"/>
        <v>3</v>
      </c>
      <c r="B15" s="9" t="s">
        <v>19</v>
      </c>
      <c r="C15" s="14" t="s">
        <v>203</v>
      </c>
      <c r="D15" s="10" t="s">
        <v>203</v>
      </c>
      <c r="E15" s="10" t="s">
        <v>201</v>
      </c>
      <c r="F15" s="10" t="s">
        <v>201</v>
      </c>
      <c r="G15" s="10" t="s">
        <v>204</v>
      </c>
      <c r="H15" s="10" t="s">
        <v>204</v>
      </c>
      <c r="I15" s="10" t="s">
        <v>207</v>
      </c>
      <c r="J15" s="10" t="s">
        <v>207</v>
      </c>
    </row>
    <row r="16" spans="1:10">
      <c r="A16" s="90">
        <f t="shared" si="0"/>
        <v>4</v>
      </c>
      <c r="B16" s="9" t="s">
        <v>20</v>
      </c>
      <c r="C16" s="14" t="s">
        <v>205</v>
      </c>
      <c r="D16" s="10" t="s">
        <v>205</v>
      </c>
      <c r="E16" s="10" t="s">
        <v>201</v>
      </c>
      <c r="F16" s="10" t="s">
        <v>201</v>
      </c>
      <c r="G16" s="10" t="s">
        <v>203</v>
      </c>
      <c r="H16" s="10" t="s">
        <v>203</v>
      </c>
      <c r="I16" s="10" t="s">
        <v>204</v>
      </c>
      <c r="J16" s="10" t="s">
        <v>204</v>
      </c>
    </row>
    <row r="17" spans="1:10">
      <c r="A17" s="90">
        <f t="shared" si="0"/>
        <v>5</v>
      </c>
      <c r="B17" s="9" t="s">
        <v>21</v>
      </c>
      <c r="C17" s="14" t="s">
        <v>203</v>
      </c>
      <c r="D17" s="10" t="s">
        <v>203</v>
      </c>
      <c r="E17" s="10" t="s">
        <v>201</v>
      </c>
      <c r="F17" s="10" t="s">
        <v>201</v>
      </c>
      <c r="G17" s="10" t="s">
        <v>207</v>
      </c>
      <c r="H17" s="10" t="s">
        <v>207</v>
      </c>
      <c r="I17" s="10" t="s">
        <v>206</v>
      </c>
      <c r="J17" s="10" t="s">
        <v>206</v>
      </c>
    </row>
    <row r="18" spans="1:10">
      <c r="A18" s="90">
        <f t="shared" si="0"/>
        <v>6</v>
      </c>
      <c r="B18" s="9" t="s">
        <v>22</v>
      </c>
      <c r="C18" s="14" t="s">
        <v>203</v>
      </c>
      <c r="D18" s="10" t="s">
        <v>203</v>
      </c>
      <c r="E18" s="10" t="s">
        <v>201</v>
      </c>
      <c r="F18" s="10" t="s">
        <v>201</v>
      </c>
      <c r="G18" s="10" t="s">
        <v>207</v>
      </c>
      <c r="H18" s="10" t="s">
        <v>207</v>
      </c>
      <c r="I18" s="10" t="s">
        <v>206</v>
      </c>
      <c r="J18" s="10" t="s">
        <v>206</v>
      </c>
    </row>
    <row r="19" spans="1:10">
      <c r="A19" s="90">
        <f t="shared" si="0"/>
        <v>7</v>
      </c>
      <c r="B19" s="9" t="s">
        <v>23</v>
      </c>
      <c r="C19" s="14" t="s">
        <v>203</v>
      </c>
      <c r="D19" s="10" t="s">
        <v>203</v>
      </c>
      <c r="E19" s="10" t="s">
        <v>201</v>
      </c>
      <c r="F19" s="10" t="s">
        <v>201</v>
      </c>
      <c r="G19" s="10" t="s">
        <v>207</v>
      </c>
      <c r="H19" s="10" t="s">
        <v>207</v>
      </c>
      <c r="I19" s="10" t="s">
        <v>207</v>
      </c>
      <c r="J19" s="10" t="s">
        <v>207</v>
      </c>
    </row>
    <row r="20" spans="1:10">
      <c r="A20" s="90">
        <f t="shared" si="0"/>
        <v>8</v>
      </c>
      <c r="B20" s="9" t="s">
        <v>24</v>
      </c>
      <c r="C20" s="14" t="s">
        <v>203</v>
      </c>
      <c r="D20" s="10" t="s">
        <v>203</v>
      </c>
      <c r="E20" s="10" t="s">
        <v>201</v>
      </c>
      <c r="F20" s="10" t="s">
        <v>201</v>
      </c>
      <c r="G20" s="10" t="s">
        <v>204</v>
      </c>
      <c r="H20" s="10" t="s">
        <v>207</v>
      </c>
      <c r="I20" s="10" t="s">
        <v>206</v>
      </c>
      <c r="J20" s="10" t="s">
        <v>206</v>
      </c>
    </row>
    <row r="21" spans="1:10">
      <c r="A21" s="90">
        <f t="shared" si="0"/>
        <v>9</v>
      </c>
      <c r="B21" s="9" t="s">
        <v>25</v>
      </c>
      <c r="C21" s="14" t="s">
        <v>203</v>
      </c>
      <c r="D21" s="10" t="s">
        <v>203</v>
      </c>
      <c r="E21" s="10" t="s">
        <v>201</v>
      </c>
      <c r="F21" s="10" t="s">
        <v>201</v>
      </c>
      <c r="G21" s="10" t="s">
        <v>204</v>
      </c>
      <c r="H21" s="10" t="s">
        <v>207</v>
      </c>
      <c r="I21" s="10" t="s">
        <v>206</v>
      </c>
      <c r="J21" s="10" t="s">
        <v>206</v>
      </c>
    </row>
    <row r="22" spans="1:10">
      <c r="A22" s="90">
        <f t="shared" si="0"/>
        <v>10</v>
      </c>
      <c r="B22" s="9" t="s">
        <v>26</v>
      </c>
      <c r="C22" s="14" t="s">
        <v>203</v>
      </c>
      <c r="D22" s="10" t="s">
        <v>203</v>
      </c>
      <c r="E22" s="10" t="s">
        <v>201</v>
      </c>
      <c r="F22" s="10" t="s">
        <v>201</v>
      </c>
      <c r="G22" s="10" t="s">
        <v>204</v>
      </c>
      <c r="H22" s="10" t="s">
        <v>207</v>
      </c>
      <c r="I22" s="10" t="s">
        <v>206</v>
      </c>
      <c r="J22" s="10" t="s">
        <v>206</v>
      </c>
    </row>
    <row r="23" spans="1:10">
      <c r="A23" s="90">
        <f t="shared" si="0"/>
        <v>11</v>
      </c>
      <c r="B23" s="9" t="s">
        <v>27</v>
      </c>
      <c r="C23" s="14" t="s">
        <v>203</v>
      </c>
      <c r="D23" s="10" t="s">
        <v>203</v>
      </c>
      <c r="E23" s="10" t="s">
        <v>201</v>
      </c>
      <c r="F23" s="10" t="s">
        <v>201</v>
      </c>
      <c r="G23" s="10" t="s">
        <v>207</v>
      </c>
      <c r="H23" s="10" t="s">
        <v>207</v>
      </c>
      <c r="I23" s="10" t="s">
        <v>206</v>
      </c>
      <c r="J23" s="10" t="s">
        <v>206</v>
      </c>
    </row>
    <row r="24" spans="1:10">
      <c r="A24" s="90">
        <f t="shared" si="0"/>
        <v>12</v>
      </c>
      <c r="B24" s="9" t="s">
        <v>28</v>
      </c>
      <c r="C24" s="14" t="s">
        <v>203</v>
      </c>
      <c r="D24" s="10" t="s">
        <v>203</v>
      </c>
      <c r="E24" s="10" t="s">
        <v>201</v>
      </c>
      <c r="F24" s="10" t="s">
        <v>201</v>
      </c>
      <c r="G24" s="10" t="s">
        <v>207</v>
      </c>
      <c r="H24" s="10" t="s">
        <v>207</v>
      </c>
      <c r="I24" s="10" t="s">
        <v>206</v>
      </c>
      <c r="J24" s="10" t="s">
        <v>206</v>
      </c>
    </row>
    <row r="25" spans="1:10">
      <c r="A25" s="90">
        <f t="shared" si="0"/>
        <v>13</v>
      </c>
      <c r="B25" s="9" t="s">
        <v>164</v>
      </c>
      <c r="C25" s="14" t="s">
        <v>203</v>
      </c>
      <c r="D25" s="10" t="s">
        <v>203</v>
      </c>
      <c r="E25" s="10" t="s">
        <v>201</v>
      </c>
      <c r="F25" s="10" t="s">
        <v>201</v>
      </c>
      <c r="G25" s="10" t="s">
        <v>204</v>
      </c>
      <c r="H25" s="10" t="s">
        <v>207</v>
      </c>
      <c r="I25" s="10" t="s">
        <v>206</v>
      </c>
      <c r="J25" s="10" t="s">
        <v>206</v>
      </c>
    </row>
    <row r="26" spans="1:10">
      <c r="A26" s="90">
        <f t="shared" si="0"/>
        <v>14</v>
      </c>
      <c r="B26" s="9" t="s">
        <v>163</v>
      </c>
      <c r="C26" s="14" t="s">
        <v>203</v>
      </c>
      <c r="D26" s="10" t="s">
        <v>203</v>
      </c>
      <c r="E26" s="10" t="s">
        <v>201</v>
      </c>
      <c r="F26" s="10" t="s">
        <v>201</v>
      </c>
      <c r="G26" s="10" t="s">
        <v>207</v>
      </c>
      <c r="H26" s="10" t="s">
        <v>207</v>
      </c>
      <c r="I26" s="10" t="s">
        <v>206</v>
      </c>
      <c r="J26" s="10" t="s">
        <v>206</v>
      </c>
    </row>
    <row r="27" spans="1:10">
      <c r="A27" s="90">
        <f t="shared" si="0"/>
        <v>15</v>
      </c>
      <c r="B27" s="12" t="s">
        <v>29</v>
      </c>
      <c r="C27" s="14" t="s">
        <v>203</v>
      </c>
      <c r="D27" s="10" t="s">
        <v>203</v>
      </c>
      <c r="E27" s="10" t="s">
        <v>201</v>
      </c>
      <c r="F27" s="10" t="s">
        <v>201</v>
      </c>
      <c r="G27" s="10" t="s">
        <v>207</v>
      </c>
      <c r="H27" s="10" t="s">
        <v>207</v>
      </c>
      <c r="I27" s="10" t="s">
        <v>207</v>
      </c>
      <c r="J27" s="10" t="s">
        <v>207</v>
      </c>
    </row>
    <row r="28" spans="1:10" ht="21.6">
      <c r="A28" s="90">
        <f t="shared" si="0"/>
        <v>16</v>
      </c>
      <c r="B28" s="66" t="s">
        <v>166</v>
      </c>
      <c r="C28" s="14" t="s">
        <v>203</v>
      </c>
      <c r="D28" s="10" t="s">
        <v>203</v>
      </c>
      <c r="E28" s="10" t="s">
        <v>201</v>
      </c>
      <c r="F28" s="10" t="s">
        <v>201</v>
      </c>
      <c r="G28" s="10" t="s">
        <v>207</v>
      </c>
      <c r="H28" s="10" t="s">
        <v>207</v>
      </c>
      <c r="I28" s="10" t="s">
        <v>206</v>
      </c>
      <c r="J28" s="10" t="s">
        <v>206</v>
      </c>
    </row>
    <row r="29" spans="1:10">
      <c r="A29" s="90">
        <f t="shared" si="0"/>
        <v>17</v>
      </c>
      <c r="B29" s="11" t="s">
        <v>30</v>
      </c>
      <c r="C29" s="14" t="s">
        <v>201</v>
      </c>
      <c r="D29" s="10" t="s">
        <v>201</v>
      </c>
      <c r="E29" s="10" t="s">
        <v>207</v>
      </c>
      <c r="F29" s="10" t="s">
        <v>207</v>
      </c>
      <c r="G29" s="10" t="s">
        <v>201</v>
      </c>
      <c r="H29" s="10" t="s">
        <v>201</v>
      </c>
      <c r="I29" s="10" t="s">
        <v>201</v>
      </c>
      <c r="J29" s="10" t="s">
        <v>201</v>
      </c>
    </row>
    <row r="30" spans="1:10">
      <c r="A30" s="90">
        <f t="shared" si="0"/>
        <v>18</v>
      </c>
      <c r="B30" s="11" t="s">
        <v>31</v>
      </c>
      <c r="C30" s="14" t="s">
        <v>201</v>
      </c>
      <c r="D30" s="10" t="s">
        <v>201</v>
      </c>
      <c r="E30" s="10" t="s">
        <v>203</v>
      </c>
      <c r="F30" s="10" t="s">
        <v>203</v>
      </c>
      <c r="G30" s="10" t="s">
        <v>201</v>
      </c>
      <c r="H30" s="10" t="s">
        <v>201</v>
      </c>
      <c r="I30" s="10" t="s">
        <v>201</v>
      </c>
      <c r="J30" s="10" t="s">
        <v>201</v>
      </c>
    </row>
    <row r="31" spans="1:10">
      <c r="A31" s="90">
        <f t="shared" si="0"/>
        <v>19</v>
      </c>
      <c r="B31" s="12" t="s">
        <v>32</v>
      </c>
      <c r="C31" s="14" t="s">
        <v>201</v>
      </c>
      <c r="D31" s="10" t="s">
        <v>201</v>
      </c>
      <c r="E31" s="10" t="s">
        <v>201</v>
      </c>
      <c r="F31" s="10" t="s">
        <v>201</v>
      </c>
      <c r="G31" s="10" t="s">
        <v>201</v>
      </c>
      <c r="H31" s="10" t="s">
        <v>201</v>
      </c>
      <c r="I31" s="10" t="s">
        <v>201</v>
      </c>
      <c r="J31" s="10" t="s">
        <v>201</v>
      </c>
    </row>
    <row r="32" spans="1:10">
      <c r="A32" s="90">
        <f t="shared" si="0"/>
        <v>20</v>
      </c>
      <c r="B32" s="11" t="s">
        <v>33</v>
      </c>
      <c r="C32" s="14" t="s">
        <v>201</v>
      </c>
      <c r="D32" s="10" t="s">
        <v>201</v>
      </c>
      <c r="E32" s="10" t="s">
        <v>207</v>
      </c>
      <c r="F32" s="10" t="s">
        <v>207</v>
      </c>
      <c r="G32" s="10" t="s">
        <v>201</v>
      </c>
      <c r="H32" s="10" t="s">
        <v>201</v>
      </c>
      <c r="I32" s="10" t="s">
        <v>201</v>
      </c>
      <c r="J32" s="10" t="s">
        <v>201</v>
      </c>
    </row>
    <row r="33" spans="1:10">
      <c r="A33" s="90">
        <f t="shared" si="0"/>
        <v>21</v>
      </c>
      <c r="B33" s="12" t="s">
        <v>34</v>
      </c>
      <c r="C33" s="14" t="s">
        <v>201</v>
      </c>
      <c r="D33" s="10" t="s">
        <v>201</v>
      </c>
      <c r="E33" s="10" t="s">
        <v>207</v>
      </c>
      <c r="F33" s="10" t="s">
        <v>207</v>
      </c>
      <c r="G33" s="10" t="s">
        <v>201</v>
      </c>
      <c r="H33" s="10" t="s">
        <v>201</v>
      </c>
      <c r="I33" s="10" t="s">
        <v>201</v>
      </c>
      <c r="J33" s="10" t="s">
        <v>201</v>
      </c>
    </row>
    <row r="34" spans="1:10">
      <c r="A34" s="90">
        <f t="shared" si="0"/>
        <v>22</v>
      </c>
      <c r="B34" s="12" t="s">
        <v>35</v>
      </c>
      <c r="C34" s="14" t="s">
        <v>201</v>
      </c>
      <c r="D34" s="10" t="s">
        <v>201</v>
      </c>
      <c r="E34" s="10" t="s">
        <v>204</v>
      </c>
      <c r="F34" s="10" t="s">
        <v>204</v>
      </c>
      <c r="G34" s="10" t="s">
        <v>201</v>
      </c>
      <c r="H34" s="10" t="s">
        <v>201</v>
      </c>
      <c r="I34" s="10" t="s">
        <v>201</v>
      </c>
      <c r="J34" s="10" t="s">
        <v>201</v>
      </c>
    </row>
    <row r="36" spans="1:10">
      <c r="C36" s="8"/>
      <c r="D36" s="8"/>
      <c r="E36" s="8"/>
      <c r="F36" s="8"/>
      <c r="G36" s="8"/>
      <c r="H36" s="8"/>
      <c r="I36" s="8"/>
      <c r="J36" s="8"/>
    </row>
    <row r="37" spans="1:10">
      <c r="C37" s="8"/>
      <c r="D37" s="8"/>
      <c r="E37" s="8"/>
      <c r="F37" s="8"/>
      <c r="G37" s="8"/>
      <c r="H37" s="8"/>
      <c r="I37" s="8"/>
      <c r="J37" s="8"/>
    </row>
    <row r="38" spans="1:10">
      <c r="C38" s="8"/>
      <c r="D38" s="8"/>
      <c r="E38" s="8"/>
      <c r="F38" s="8"/>
      <c r="G38" s="8"/>
      <c r="H38" s="8"/>
      <c r="I38" s="8"/>
      <c r="J38" s="8"/>
    </row>
    <row r="39" spans="1:10">
      <c r="C39" s="8"/>
      <c r="D39" s="8"/>
      <c r="E39" s="8"/>
      <c r="F39" s="8"/>
      <c r="G39" s="8"/>
      <c r="H39" s="8"/>
      <c r="I39" s="8"/>
      <c r="J39" s="8"/>
    </row>
    <row r="40" spans="1:10">
      <c r="C40" s="8"/>
      <c r="D40" s="8"/>
      <c r="E40" s="8"/>
      <c r="F40" s="8"/>
      <c r="G40" s="8"/>
      <c r="H40" s="8"/>
      <c r="I40" s="8"/>
      <c r="J40" s="8"/>
    </row>
    <row r="41" spans="1:10">
      <c r="C41" s="8"/>
      <c r="D41" s="8"/>
      <c r="E41" s="8"/>
      <c r="F41" s="8"/>
      <c r="G41" s="8"/>
      <c r="H41" s="8"/>
      <c r="I41" s="8"/>
      <c r="J41" s="8"/>
    </row>
    <row r="42" spans="1:10">
      <c r="C42" s="8"/>
      <c r="D42" s="8"/>
      <c r="E42" s="8"/>
      <c r="F42" s="8"/>
      <c r="G42" s="8"/>
      <c r="H42" s="8"/>
      <c r="I42" s="8"/>
      <c r="J42" s="8"/>
    </row>
    <row r="43" spans="1:10">
      <c r="C43" s="8"/>
      <c r="D43" s="8"/>
      <c r="E43" s="8"/>
      <c r="G43" s="8"/>
      <c r="H43" s="8"/>
      <c r="I43" s="8"/>
      <c r="J43" s="8"/>
    </row>
    <row r="44" spans="1:10">
      <c r="C44" s="8"/>
      <c r="D44" s="8"/>
      <c r="E44" s="8"/>
      <c r="F44" s="8"/>
      <c r="G44" s="8"/>
      <c r="H44" s="8"/>
      <c r="I44" s="8"/>
      <c r="J44" s="8"/>
    </row>
    <row r="45" spans="1:10">
      <c r="F45" s="8"/>
      <c r="J45" s="8"/>
    </row>
  </sheetData>
  <mergeCells count="8">
    <mergeCell ref="C11:D11"/>
    <mergeCell ref="E11:F11"/>
    <mergeCell ref="G11:H11"/>
    <mergeCell ref="I11:J11"/>
    <mergeCell ref="C6:D6"/>
    <mergeCell ref="E6:F6"/>
    <mergeCell ref="G6:H6"/>
    <mergeCell ref="I6:J6"/>
  </mergeCells>
  <phoneticPr fontId="1"/>
  <conditionalFormatting sqref="C13:J34">
    <cfRule type="cellIs" dxfId="26" priority="16" stopIfTrue="1" operator="equal">
      <formula>"A"</formula>
    </cfRule>
    <cfRule type="cellIs" dxfId="25" priority="17" stopIfTrue="1" operator="equal">
      <formula>"B"</formula>
    </cfRule>
    <cfRule type="cellIs" dxfId="24" priority="18" stopIfTrue="1" operator="equal">
      <formula>"C"</formula>
    </cfRule>
    <cfRule type="cellIs" dxfId="23" priority="19" stopIfTrue="1" operator="equal">
      <formula>"D"</formula>
    </cfRule>
    <cfRule type="cellIs" dxfId="22" priority="20" stopIfTrue="1" operator="equal">
      <formula>"E"</formula>
    </cfRule>
  </conditionalFormatting>
  <pageMargins left="0.70866141732283472" right="0.70866141732283472" top="0.39370078740157483" bottom="0.39370078740157483" header="0.31496062992125984" footer="0.31496062992125984"/>
  <pageSetup paperSize="8" orientation="landscape" r:id="rId1"/>
  <headerFooter>
    <oddHeader>&amp;R独立行政法人情報処理推進機構(IPA)
「制御システムに対するリスク分析の実施例第２版　事例②」付録A</oddHeader>
    <oddFooter>&amp;C&amp;P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3FC00-D218-4215-A332-FC6030AC6C5F}">
  <sheetPr codeName="Sheet25">
    <tabColor rgb="FF00B050"/>
    <pageSetUpPr fitToPage="1"/>
  </sheetPr>
  <dimension ref="A1:R44"/>
  <sheetViews>
    <sheetView showGridLines="0" zoomScaleNormal="100" zoomScaleSheetLayoutView="30" workbookViewId="0">
      <selection activeCell="C7" sqref="C7:C103"/>
    </sheetView>
  </sheetViews>
  <sheetFormatPr defaultColWidth="9" defaultRowHeight="15"/>
  <cols>
    <col min="1" max="1" width="3.21875" style="7" customWidth="1"/>
    <col min="2" max="2" width="23.77734375" style="7" customWidth="1"/>
    <col min="3" max="16" width="5.6640625" style="7" customWidth="1"/>
    <col min="17" max="18" width="5.6640625" style="7" hidden="1" customWidth="1"/>
    <col min="19" max="16384" width="9" style="7"/>
  </cols>
  <sheetData>
    <row r="1" spans="1:18" ht="18.600000000000001">
      <c r="B1" s="6" t="s">
        <v>268</v>
      </c>
    </row>
    <row r="2" spans="1:18" ht="18.600000000000001">
      <c r="B2" s="6"/>
    </row>
    <row r="5" spans="1:18" ht="24.75" customHeight="1">
      <c r="A5" s="153" t="s">
        <v>233</v>
      </c>
      <c r="B5" s="152"/>
      <c r="C5" s="149" t="s">
        <v>230</v>
      </c>
      <c r="D5" s="150"/>
      <c r="E5" s="150"/>
      <c r="F5" s="150"/>
      <c r="G5" s="150"/>
      <c r="H5" s="150"/>
      <c r="I5" s="151"/>
      <c r="J5" s="151"/>
      <c r="K5" s="151"/>
      <c r="L5" s="150" t="s">
        <v>232</v>
      </c>
      <c r="M5" s="150"/>
      <c r="N5" s="150" t="s">
        <v>253</v>
      </c>
      <c r="O5" s="150"/>
      <c r="P5" s="150"/>
      <c r="Q5" s="16" t="s">
        <v>227</v>
      </c>
      <c r="R5" s="16" t="s">
        <v>228</v>
      </c>
    </row>
    <row r="6" spans="1:18" ht="81" customHeight="1" thickBot="1">
      <c r="A6" s="87" t="s">
        <v>202</v>
      </c>
      <c r="B6" s="13" t="s">
        <v>44</v>
      </c>
      <c r="C6" s="15" t="s">
        <v>220</v>
      </c>
      <c r="D6" s="16" t="s">
        <v>221</v>
      </c>
      <c r="E6" s="16" t="s">
        <v>222</v>
      </c>
      <c r="F6" s="16" t="s">
        <v>223</v>
      </c>
      <c r="G6" s="16" t="s">
        <v>224</v>
      </c>
      <c r="H6" s="16" t="s">
        <v>250</v>
      </c>
      <c r="I6" s="17" t="s">
        <v>226</v>
      </c>
      <c r="J6" s="16" t="s">
        <v>231</v>
      </c>
      <c r="K6" s="16" t="s">
        <v>251</v>
      </c>
      <c r="L6" s="16" t="s">
        <v>252</v>
      </c>
      <c r="M6" s="16" t="s">
        <v>248</v>
      </c>
      <c r="N6" s="17" t="s">
        <v>258</v>
      </c>
      <c r="O6" s="16" t="s">
        <v>257</v>
      </c>
      <c r="P6" s="16" t="s">
        <v>249</v>
      </c>
      <c r="Q6" s="16" t="s">
        <v>227</v>
      </c>
      <c r="R6" s="16" t="s">
        <v>228</v>
      </c>
    </row>
    <row r="7" spans="1:18" s="22" customFormat="1" ht="15.6" thickTop="1">
      <c r="A7" s="139"/>
      <c r="B7" s="21" t="s">
        <v>58</v>
      </c>
      <c r="C7" s="24"/>
      <c r="D7" s="25"/>
      <c r="E7" s="25" t="s">
        <v>9</v>
      </c>
      <c r="F7" s="25"/>
      <c r="G7" s="25" t="s">
        <v>9</v>
      </c>
      <c r="H7" s="25" t="s">
        <v>9</v>
      </c>
      <c r="I7" s="25" t="s">
        <v>9</v>
      </c>
      <c r="J7" s="25"/>
      <c r="K7" s="25"/>
      <c r="L7" s="25" t="s">
        <v>9</v>
      </c>
      <c r="M7" s="25" t="s">
        <v>9</v>
      </c>
      <c r="N7" s="25"/>
      <c r="O7" s="25" t="s">
        <v>9</v>
      </c>
      <c r="P7" s="25"/>
      <c r="Q7" s="25" t="s">
        <v>9</v>
      </c>
      <c r="R7" s="25" t="s">
        <v>9</v>
      </c>
    </row>
    <row r="8" spans="1:18" s="22" customFormat="1">
      <c r="A8" s="140"/>
      <c r="B8" s="23" t="s">
        <v>57</v>
      </c>
      <c r="C8" s="26"/>
      <c r="D8" s="27"/>
      <c r="E8" s="27"/>
      <c r="F8" s="27"/>
      <c r="G8" s="27"/>
      <c r="H8" s="27"/>
      <c r="I8" s="27"/>
      <c r="J8" s="27"/>
      <c r="K8" s="27" t="s">
        <v>9</v>
      </c>
      <c r="L8" s="27"/>
      <c r="M8" s="27"/>
      <c r="N8" s="27"/>
      <c r="O8" s="27"/>
      <c r="P8" s="27" t="s">
        <v>9</v>
      </c>
      <c r="Q8" s="27"/>
      <c r="R8" s="27"/>
    </row>
    <row r="9" spans="1:18" s="22" customFormat="1">
      <c r="A9" s="141"/>
      <c r="B9" s="23" t="s">
        <v>60</v>
      </c>
      <c r="C9" s="26" t="s">
        <v>9</v>
      </c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</row>
    <row r="10" spans="1:18" s="22" customFormat="1" ht="15.6" thickBot="1">
      <c r="A10" s="142"/>
      <c r="B10" s="144" t="s">
        <v>61</v>
      </c>
      <c r="C10" s="26"/>
      <c r="D10" s="27" t="s">
        <v>9</v>
      </c>
      <c r="E10" s="27"/>
      <c r="F10" s="27" t="s">
        <v>9</v>
      </c>
      <c r="G10" s="27"/>
      <c r="H10" s="27"/>
      <c r="I10" s="27"/>
      <c r="J10" s="27" t="s">
        <v>9</v>
      </c>
      <c r="K10" s="27"/>
      <c r="L10" s="27"/>
      <c r="M10" s="27"/>
      <c r="N10" s="27" t="s">
        <v>9</v>
      </c>
      <c r="O10" s="27"/>
      <c r="P10" s="27"/>
      <c r="Q10" s="27"/>
      <c r="R10" s="27"/>
    </row>
    <row r="11" spans="1:18" s="22" customFormat="1" ht="16.2" thickTop="1" thickBot="1">
      <c r="A11" s="142"/>
      <c r="B11" s="146" t="s">
        <v>229</v>
      </c>
      <c r="C11" s="147">
        <v>3</v>
      </c>
      <c r="D11" s="148">
        <v>1</v>
      </c>
      <c r="E11" s="148">
        <v>1</v>
      </c>
      <c r="F11" s="148">
        <v>1</v>
      </c>
      <c r="G11" s="148">
        <v>1</v>
      </c>
      <c r="H11" s="148">
        <v>3</v>
      </c>
      <c r="I11" s="148">
        <v>3</v>
      </c>
      <c r="J11" s="148">
        <v>3</v>
      </c>
      <c r="K11" s="148">
        <v>3</v>
      </c>
      <c r="L11" s="148">
        <v>1</v>
      </c>
      <c r="M11" s="148">
        <v>1</v>
      </c>
      <c r="N11" s="148">
        <v>2</v>
      </c>
      <c r="O11" s="148">
        <v>2</v>
      </c>
      <c r="P11" s="148">
        <v>3</v>
      </c>
    </row>
    <row r="12" spans="1:18" ht="15.6" thickTop="1">
      <c r="A12" s="90">
        <v>1</v>
      </c>
      <c r="B12" s="18" t="s">
        <v>17</v>
      </c>
      <c r="C12" s="19">
        <v>2</v>
      </c>
      <c r="D12" s="20"/>
      <c r="E12" s="20">
        <v>2</v>
      </c>
      <c r="F12" s="20"/>
      <c r="G12" s="20">
        <v>1</v>
      </c>
      <c r="H12" s="20">
        <v>1</v>
      </c>
      <c r="I12" s="20">
        <v>1</v>
      </c>
      <c r="J12" s="20"/>
      <c r="K12" s="20">
        <v>1</v>
      </c>
      <c r="L12" s="20">
        <v>1</v>
      </c>
      <c r="M12" s="20">
        <v>1</v>
      </c>
      <c r="N12" s="20"/>
      <c r="O12" s="20">
        <v>1</v>
      </c>
      <c r="P12" s="20">
        <v>1</v>
      </c>
      <c r="Q12" s="20">
        <v>3</v>
      </c>
      <c r="R12" s="20">
        <v>3</v>
      </c>
    </row>
    <row r="13" spans="1:18">
      <c r="A13" s="85">
        <v>2</v>
      </c>
      <c r="B13" s="9" t="s">
        <v>18</v>
      </c>
      <c r="C13" s="14">
        <v>2</v>
      </c>
      <c r="D13" s="10"/>
      <c r="E13" s="10">
        <v>2</v>
      </c>
      <c r="F13" s="10"/>
      <c r="G13" s="10">
        <v>2</v>
      </c>
      <c r="H13" s="10">
        <v>2</v>
      </c>
      <c r="I13" s="10">
        <v>2</v>
      </c>
      <c r="J13" s="10"/>
      <c r="K13" s="10">
        <v>2</v>
      </c>
      <c r="L13" s="10">
        <v>2</v>
      </c>
      <c r="M13" s="10">
        <v>2</v>
      </c>
      <c r="N13" s="10"/>
      <c r="O13" s="10">
        <v>2</v>
      </c>
      <c r="P13" s="10">
        <v>2</v>
      </c>
      <c r="Q13" s="10">
        <v>3</v>
      </c>
      <c r="R13" s="10">
        <v>2</v>
      </c>
    </row>
    <row r="14" spans="1:18">
      <c r="A14" s="85">
        <v>3</v>
      </c>
      <c r="B14" s="9" t="s">
        <v>19</v>
      </c>
      <c r="C14" s="14">
        <v>2</v>
      </c>
      <c r="D14" s="10"/>
      <c r="E14" s="10">
        <v>2</v>
      </c>
      <c r="F14" s="10"/>
      <c r="G14" s="10">
        <v>2</v>
      </c>
      <c r="H14" s="10">
        <v>2</v>
      </c>
      <c r="I14" s="10">
        <v>2</v>
      </c>
      <c r="J14" s="10"/>
      <c r="K14" s="10">
        <v>2</v>
      </c>
      <c r="L14" s="10">
        <v>2</v>
      </c>
      <c r="M14" s="10">
        <v>2</v>
      </c>
      <c r="N14" s="10"/>
      <c r="O14" s="10">
        <v>2</v>
      </c>
      <c r="P14" s="10">
        <v>2</v>
      </c>
      <c r="Q14" s="10">
        <v>2</v>
      </c>
      <c r="R14" s="10">
        <v>2</v>
      </c>
    </row>
    <row r="15" spans="1:18">
      <c r="A15" s="85">
        <v>4</v>
      </c>
      <c r="B15" s="9" t="s">
        <v>20</v>
      </c>
      <c r="C15" s="14">
        <v>1</v>
      </c>
      <c r="D15" s="10"/>
      <c r="E15" s="10">
        <v>1</v>
      </c>
      <c r="F15" s="10"/>
      <c r="G15" s="10">
        <v>1</v>
      </c>
      <c r="H15" s="10">
        <v>1</v>
      </c>
      <c r="I15" s="10">
        <v>1</v>
      </c>
      <c r="J15" s="10"/>
      <c r="K15" s="10">
        <v>1</v>
      </c>
      <c r="L15" s="10">
        <v>1</v>
      </c>
      <c r="M15" s="10">
        <v>1</v>
      </c>
      <c r="N15" s="10"/>
      <c r="O15" s="10">
        <v>1</v>
      </c>
      <c r="P15" s="10">
        <v>1</v>
      </c>
      <c r="Q15" s="10">
        <v>3</v>
      </c>
      <c r="R15" s="10">
        <v>3</v>
      </c>
    </row>
    <row r="16" spans="1:18">
      <c r="A16" s="85">
        <v>5</v>
      </c>
      <c r="B16" s="9" t="s">
        <v>21</v>
      </c>
      <c r="C16" s="14">
        <v>2</v>
      </c>
      <c r="D16" s="10"/>
      <c r="E16" s="10">
        <v>2</v>
      </c>
      <c r="F16" s="10"/>
      <c r="G16" s="10">
        <v>2</v>
      </c>
      <c r="H16" s="10">
        <v>2</v>
      </c>
      <c r="I16" s="10">
        <v>2</v>
      </c>
      <c r="J16" s="10"/>
      <c r="K16" s="10">
        <v>2</v>
      </c>
      <c r="L16" s="10">
        <v>2</v>
      </c>
      <c r="M16" s="10">
        <v>2</v>
      </c>
      <c r="N16" s="10"/>
      <c r="O16" s="10">
        <v>2</v>
      </c>
      <c r="P16" s="10">
        <v>2</v>
      </c>
      <c r="Q16" s="10">
        <v>3</v>
      </c>
      <c r="R16" s="10">
        <v>3</v>
      </c>
    </row>
    <row r="17" spans="1:18">
      <c r="A17" s="85">
        <v>6</v>
      </c>
      <c r="B17" s="9" t="s">
        <v>22</v>
      </c>
      <c r="C17" s="14">
        <v>2</v>
      </c>
      <c r="D17" s="10"/>
      <c r="E17" s="10">
        <v>2</v>
      </c>
      <c r="F17" s="10"/>
      <c r="G17" s="10">
        <v>2</v>
      </c>
      <c r="H17" s="10">
        <v>2</v>
      </c>
      <c r="I17" s="10">
        <v>2</v>
      </c>
      <c r="J17" s="10"/>
      <c r="K17" s="10">
        <v>2</v>
      </c>
      <c r="L17" s="10">
        <v>2</v>
      </c>
      <c r="M17" s="10">
        <v>2</v>
      </c>
      <c r="N17" s="10"/>
      <c r="O17" s="10">
        <v>2</v>
      </c>
      <c r="P17" s="10">
        <v>2</v>
      </c>
      <c r="Q17" s="10">
        <v>3</v>
      </c>
      <c r="R17" s="10">
        <v>3</v>
      </c>
    </row>
    <row r="18" spans="1:18">
      <c r="A18" s="85">
        <v>7</v>
      </c>
      <c r="B18" s="9" t="s">
        <v>23</v>
      </c>
      <c r="C18" s="14">
        <v>2</v>
      </c>
      <c r="D18" s="10"/>
      <c r="E18" s="10">
        <v>2</v>
      </c>
      <c r="F18" s="10"/>
      <c r="G18" s="10">
        <v>2</v>
      </c>
      <c r="H18" s="10">
        <v>2</v>
      </c>
      <c r="I18" s="10">
        <v>2</v>
      </c>
      <c r="J18" s="10"/>
      <c r="K18" s="10">
        <v>2</v>
      </c>
      <c r="L18" s="10">
        <v>2</v>
      </c>
      <c r="M18" s="10">
        <v>2</v>
      </c>
      <c r="N18" s="10"/>
      <c r="O18" s="10">
        <v>2</v>
      </c>
      <c r="P18" s="10">
        <v>2</v>
      </c>
      <c r="Q18" s="10">
        <v>3</v>
      </c>
      <c r="R18" s="10">
        <v>3</v>
      </c>
    </row>
    <row r="19" spans="1:18">
      <c r="A19" s="85">
        <v>8</v>
      </c>
      <c r="B19" s="9" t="s">
        <v>24</v>
      </c>
      <c r="C19" s="14">
        <v>2</v>
      </c>
      <c r="D19" s="10"/>
      <c r="E19" s="10">
        <v>2</v>
      </c>
      <c r="F19" s="10"/>
      <c r="G19" s="10">
        <v>2</v>
      </c>
      <c r="H19" s="10">
        <v>2</v>
      </c>
      <c r="I19" s="10">
        <v>2</v>
      </c>
      <c r="J19" s="10"/>
      <c r="K19" s="10">
        <v>2</v>
      </c>
      <c r="L19" s="10">
        <v>2</v>
      </c>
      <c r="M19" s="10">
        <v>2</v>
      </c>
      <c r="N19" s="10"/>
      <c r="O19" s="10">
        <v>2</v>
      </c>
      <c r="P19" s="10">
        <v>2</v>
      </c>
      <c r="Q19" s="10">
        <v>3</v>
      </c>
      <c r="R19" s="10">
        <v>3</v>
      </c>
    </row>
    <row r="20" spans="1:18">
      <c r="A20" s="85">
        <v>9</v>
      </c>
      <c r="B20" s="9" t="s">
        <v>25</v>
      </c>
      <c r="C20" s="14">
        <v>2</v>
      </c>
      <c r="D20" s="10"/>
      <c r="E20" s="10">
        <v>2</v>
      </c>
      <c r="F20" s="10"/>
      <c r="G20" s="10">
        <v>2</v>
      </c>
      <c r="H20" s="10">
        <v>2</v>
      </c>
      <c r="I20" s="10">
        <v>2</v>
      </c>
      <c r="J20" s="10"/>
      <c r="K20" s="10">
        <v>2</v>
      </c>
      <c r="L20" s="10">
        <v>2</v>
      </c>
      <c r="M20" s="10">
        <v>2</v>
      </c>
      <c r="N20" s="10"/>
      <c r="O20" s="10">
        <v>2</v>
      </c>
      <c r="P20" s="10">
        <v>2</v>
      </c>
      <c r="Q20" s="10">
        <v>3</v>
      </c>
      <c r="R20" s="10">
        <v>3</v>
      </c>
    </row>
    <row r="21" spans="1:18">
      <c r="A21" s="85">
        <v>10</v>
      </c>
      <c r="B21" s="9" t="s">
        <v>26</v>
      </c>
      <c r="C21" s="14">
        <v>1</v>
      </c>
      <c r="D21" s="10"/>
      <c r="E21" s="10">
        <v>2</v>
      </c>
      <c r="F21" s="10"/>
      <c r="G21" s="10">
        <v>2</v>
      </c>
      <c r="H21" s="10">
        <v>2</v>
      </c>
      <c r="I21" s="10">
        <v>2</v>
      </c>
      <c r="J21" s="10"/>
      <c r="K21" s="10">
        <v>2</v>
      </c>
      <c r="L21" s="10">
        <v>2</v>
      </c>
      <c r="M21" s="10">
        <v>2</v>
      </c>
      <c r="N21" s="10"/>
      <c r="O21" s="10">
        <v>2</v>
      </c>
      <c r="P21" s="10">
        <v>2</v>
      </c>
      <c r="Q21" s="10">
        <v>3</v>
      </c>
      <c r="R21" s="10">
        <v>3</v>
      </c>
    </row>
    <row r="22" spans="1:18">
      <c r="A22" s="85">
        <v>11</v>
      </c>
      <c r="B22" s="9" t="s">
        <v>27</v>
      </c>
      <c r="C22" s="14">
        <v>2</v>
      </c>
      <c r="D22" s="10"/>
      <c r="E22" s="10">
        <v>2</v>
      </c>
      <c r="F22" s="10"/>
      <c r="G22" s="10">
        <v>2</v>
      </c>
      <c r="H22" s="10">
        <v>2</v>
      </c>
      <c r="I22" s="10">
        <v>2</v>
      </c>
      <c r="J22" s="10"/>
      <c r="K22" s="10">
        <v>2</v>
      </c>
      <c r="L22" s="10">
        <v>2</v>
      </c>
      <c r="M22" s="10">
        <v>2</v>
      </c>
      <c r="N22" s="10"/>
      <c r="O22" s="10">
        <v>2</v>
      </c>
      <c r="P22" s="10">
        <v>2</v>
      </c>
      <c r="Q22" s="10">
        <v>3</v>
      </c>
      <c r="R22" s="10">
        <v>3</v>
      </c>
    </row>
    <row r="23" spans="1:18">
      <c r="A23" s="85">
        <v>12</v>
      </c>
      <c r="B23" s="9" t="s">
        <v>28</v>
      </c>
      <c r="C23" s="14">
        <v>1</v>
      </c>
      <c r="D23" s="10"/>
      <c r="E23" s="10">
        <v>1</v>
      </c>
      <c r="F23" s="10"/>
      <c r="G23" s="10">
        <v>1</v>
      </c>
      <c r="H23" s="10">
        <v>2</v>
      </c>
      <c r="I23" s="10">
        <v>2</v>
      </c>
      <c r="J23" s="10"/>
      <c r="K23" s="10">
        <v>2</v>
      </c>
      <c r="L23" s="10">
        <v>2</v>
      </c>
      <c r="M23" s="10">
        <v>2</v>
      </c>
      <c r="N23" s="10"/>
      <c r="O23" s="10">
        <v>2</v>
      </c>
      <c r="P23" s="10">
        <v>2</v>
      </c>
      <c r="Q23" s="10">
        <v>3</v>
      </c>
      <c r="R23" s="10">
        <v>3</v>
      </c>
    </row>
    <row r="24" spans="1:18">
      <c r="A24" s="85">
        <v>13</v>
      </c>
      <c r="B24" s="9" t="s">
        <v>164</v>
      </c>
      <c r="C24" s="14">
        <v>1</v>
      </c>
      <c r="D24" s="10"/>
      <c r="E24" s="10">
        <v>1</v>
      </c>
      <c r="F24" s="10"/>
      <c r="G24" s="10">
        <v>1</v>
      </c>
      <c r="H24" s="10">
        <v>2</v>
      </c>
      <c r="I24" s="10">
        <v>2</v>
      </c>
      <c r="J24" s="10"/>
      <c r="K24" s="10">
        <v>2</v>
      </c>
      <c r="L24" s="10">
        <v>2</v>
      </c>
      <c r="M24" s="10">
        <v>2</v>
      </c>
      <c r="N24" s="10"/>
      <c r="O24" s="10">
        <v>2</v>
      </c>
      <c r="P24" s="10">
        <v>2</v>
      </c>
      <c r="Q24" s="10">
        <v>3</v>
      </c>
      <c r="R24" s="10">
        <v>3</v>
      </c>
    </row>
    <row r="25" spans="1:18">
      <c r="A25" s="85">
        <v>14</v>
      </c>
      <c r="B25" s="9" t="s">
        <v>163</v>
      </c>
      <c r="C25" s="14">
        <v>1</v>
      </c>
      <c r="D25" s="10"/>
      <c r="E25" s="10">
        <v>1</v>
      </c>
      <c r="F25" s="10"/>
      <c r="G25" s="10">
        <v>1</v>
      </c>
      <c r="H25" s="10">
        <v>2</v>
      </c>
      <c r="I25" s="10">
        <v>2</v>
      </c>
      <c r="J25" s="10"/>
      <c r="K25" s="10">
        <v>2</v>
      </c>
      <c r="L25" s="10">
        <v>2</v>
      </c>
      <c r="M25" s="10">
        <v>2</v>
      </c>
      <c r="N25" s="10"/>
      <c r="O25" s="10">
        <v>2</v>
      </c>
      <c r="P25" s="10">
        <v>2</v>
      </c>
      <c r="Q25" s="10">
        <v>3</v>
      </c>
      <c r="R25" s="10">
        <v>3</v>
      </c>
    </row>
    <row r="26" spans="1:18">
      <c r="A26" s="85">
        <v>15</v>
      </c>
      <c r="B26" s="12" t="s">
        <v>29</v>
      </c>
      <c r="C26" s="14">
        <v>2</v>
      </c>
      <c r="D26" s="10"/>
      <c r="E26" s="10">
        <v>2</v>
      </c>
      <c r="F26" s="10"/>
      <c r="G26" s="10">
        <v>2</v>
      </c>
      <c r="H26" s="10">
        <v>2</v>
      </c>
      <c r="I26" s="10">
        <v>2</v>
      </c>
      <c r="J26" s="10"/>
      <c r="K26" s="10">
        <v>2</v>
      </c>
      <c r="L26" s="10">
        <v>2</v>
      </c>
      <c r="M26" s="10">
        <v>2</v>
      </c>
      <c r="N26" s="10"/>
      <c r="O26" s="10">
        <v>2</v>
      </c>
      <c r="P26" s="10">
        <v>2</v>
      </c>
      <c r="Q26" s="10">
        <v>3</v>
      </c>
      <c r="R26" s="10">
        <v>3</v>
      </c>
    </row>
    <row r="27" spans="1:18" ht="21.6">
      <c r="A27" s="85">
        <v>16</v>
      </c>
      <c r="B27" s="66" t="s">
        <v>166</v>
      </c>
      <c r="C27" s="14">
        <v>2</v>
      </c>
      <c r="D27" s="10"/>
      <c r="E27" s="10">
        <v>2</v>
      </c>
      <c r="F27" s="10"/>
      <c r="G27" s="10">
        <v>2</v>
      </c>
      <c r="H27" s="10">
        <v>2</v>
      </c>
      <c r="I27" s="10">
        <v>2</v>
      </c>
      <c r="J27" s="10"/>
      <c r="K27" s="10">
        <v>2</v>
      </c>
      <c r="L27" s="10">
        <v>2</v>
      </c>
      <c r="M27" s="10">
        <v>2</v>
      </c>
      <c r="N27" s="10"/>
      <c r="O27" s="10">
        <v>2</v>
      </c>
      <c r="P27" s="10">
        <v>2</v>
      </c>
      <c r="Q27" s="10">
        <v>3</v>
      </c>
      <c r="R27" s="10">
        <v>3</v>
      </c>
    </row>
    <row r="28" spans="1:18">
      <c r="A28" s="85">
        <v>17</v>
      </c>
      <c r="B28" s="11" t="s">
        <v>30</v>
      </c>
      <c r="C28" s="14">
        <v>2</v>
      </c>
      <c r="D28" s="10">
        <v>2</v>
      </c>
      <c r="E28" s="10"/>
      <c r="F28" s="10">
        <v>2</v>
      </c>
      <c r="G28" s="10"/>
      <c r="H28" s="10"/>
      <c r="I28" s="10"/>
      <c r="J28" s="10">
        <v>2</v>
      </c>
      <c r="K28" s="10"/>
      <c r="L28" s="10"/>
      <c r="M28" s="10"/>
      <c r="N28" s="10">
        <v>2</v>
      </c>
      <c r="O28" s="10"/>
      <c r="P28" s="10"/>
      <c r="Q28" s="10"/>
      <c r="R28" s="10"/>
    </row>
    <row r="29" spans="1:18">
      <c r="A29" s="85">
        <v>18</v>
      </c>
      <c r="B29" s="11" t="s">
        <v>31</v>
      </c>
      <c r="C29" s="14">
        <v>1</v>
      </c>
      <c r="D29" s="10">
        <v>1</v>
      </c>
      <c r="E29" s="10"/>
      <c r="F29" s="10">
        <v>1</v>
      </c>
      <c r="G29" s="10"/>
      <c r="H29" s="10"/>
      <c r="I29" s="10"/>
      <c r="J29" s="10">
        <v>2</v>
      </c>
      <c r="K29" s="10"/>
      <c r="L29" s="10"/>
      <c r="M29" s="10"/>
      <c r="N29" s="10">
        <v>1</v>
      </c>
      <c r="O29" s="10"/>
      <c r="P29" s="10"/>
      <c r="Q29" s="10"/>
      <c r="R29" s="10"/>
    </row>
    <row r="30" spans="1:18">
      <c r="A30" s="85">
        <v>19</v>
      </c>
      <c r="B30" s="12" t="s">
        <v>32</v>
      </c>
      <c r="C30" s="14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</row>
    <row r="31" spans="1:18">
      <c r="A31" s="85">
        <v>20</v>
      </c>
      <c r="B31" s="11" t="s">
        <v>33</v>
      </c>
      <c r="C31" s="14">
        <v>2</v>
      </c>
      <c r="D31" s="10">
        <v>2</v>
      </c>
      <c r="E31" s="10"/>
      <c r="F31" s="10">
        <v>2</v>
      </c>
      <c r="G31" s="10"/>
      <c r="H31" s="10"/>
      <c r="I31" s="10"/>
      <c r="J31" s="10">
        <v>2</v>
      </c>
      <c r="K31" s="10"/>
      <c r="L31" s="10"/>
      <c r="M31" s="10"/>
      <c r="N31" s="10">
        <v>2</v>
      </c>
      <c r="O31" s="10"/>
      <c r="P31" s="10"/>
      <c r="Q31" s="10"/>
      <c r="R31" s="10"/>
    </row>
    <row r="32" spans="1:18">
      <c r="A32" s="85">
        <v>21</v>
      </c>
      <c r="B32" s="12" t="s">
        <v>34</v>
      </c>
      <c r="C32" s="14">
        <v>2</v>
      </c>
      <c r="D32" s="10">
        <v>2</v>
      </c>
      <c r="E32" s="10"/>
      <c r="F32" s="10">
        <v>2</v>
      </c>
      <c r="G32" s="10"/>
      <c r="H32" s="10"/>
      <c r="I32" s="10"/>
      <c r="J32" s="10">
        <v>2</v>
      </c>
      <c r="K32" s="10"/>
      <c r="L32" s="10"/>
      <c r="M32" s="10"/>
      <c r="N32" s="10">
        <v>2</v>
      </c>
      <c r="O32" s="10"/>
      <c r="P32" s="10"/>
      <c r="Q32" s="10"/>
      <c r="R32" s="10"/>
    </row>
    <row r="33" spans="1:18">
      <c r="A33" s="85">
        <v>22</v>
      </c>
      <c r="B33" s="12" t="s">
        <v>35</v>
      </c>
      <c r="C33" s="14">
        <v>2</v>
      </c>
      <c r="D33" s="10">
        <v>2</v>
      </c>
      <c r="E33" s="10"/>
      <c r="F33" s="10">
        <v>2</v>
      </c>
      <c r="G33" s="10"/>
      <c r="H33" s="10"/>
      <c r="I33" s="10"/>
      <c r="J33" s="10">
        <v>2</v>
      </c>
      <c r="K33" s="10"/>
      <c r="L33" s="10"/>
      <c r="M33" s="10"/>
      <c r="N33" s="10">
        <v>2</v>
      </c>
      <c r="O33" s="10"/>
      <c r="P33" s="10"/>
      <c r="Q33" s="10"/>
      <c r="R33" s="10"/>
    </row>
    <row r="35" spans="1:18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</row>
    <row r="36" spans="1:18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</row>
    <row r="37" spans="1:18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</row>
    <row r="38" spans="1:18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</row>
    <row r="39" spans="1:18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</row>
    <row r="40" spans="1:18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</row>
    <row r="41" spans="1:18"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</row>
    <row r="42" spans="1:18">
      <c r="C42" s="8"/>
      <c r="D42" s="8"/>
      <c r="E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</row>
    <row r="43" spans="1:18"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</row>
    <row r="44" spans="1:18">
      <c r="F44" s="8"/>
      <c r="J44" s="8"/>
    </row>
  </sheetData>
  <phoneticPr fontId="1"/>
  <conditionalFormatting sqref="C12:R33">
    <cfRule type="cellIs" dxfId="21" priority="1" stopIfTrue="1" operator="equal">
      <formula>3</formula>
    </cfRule>
    <cfRule type="cellIs" dxfId="20" priority="2" stopIfTrue="1" operator="equal">
      <formula>2</formula>
    </cfRule>
    <cfRule type="cellIs" dxfId="19" priority="3" stopIfTrue="1" operator="equal">
      <formula>1</formula>
    </cfRule>
  </conditionalFormatting>
  <pageMargins left="0.70866141732283472" right="0.70866141732283472" top="0.39370078740157483" bottom="0.39370078740157483" header="0.31496062992125984" footer="0.31496062992125984"/>
  <pageSetup paperSize="8" orientation="landscape" r:id="rId1"/>
  <headerFooter>
    <oddHeader>&amp;R独立行政法人情報処理推進機構(IPA)
「制御システムに対するリスク分析の実施例第２版　事例②」付録A</oddHeader>
    <oddFooter>&amp;C&amp;P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B8979-7158-4574-BF45-F9EEE32FBD64}">
  <sheetPr codeName="Sheet32">
    <tabColor rgb="FF00B050"/>
    <pageSetUpPr fitToPage="1"/>
  </sheetPr>
  <dimension ref="A1:P45"/>
  <sheetViews>
    <sheetView showGridLines="0" zoomScaleNormal="100" zoomScaleSheetLayoutView="30" workbookViewId="0">
      <selection activeCell="C7" sqref="C7:C103"/>
    </sheetView>
  </sheetViews>
  <sheetFormatPr defaultColWidth="9" defaultRowHeight="15"/>
  <cols>
    <col min="1" max="1" width="3.21875" style="7" customWidth="1"/>
    <col min="2" max="2" width="23.77734375" style="7" customWidth="1"/>
    <col min="3" max="16" width="5.6640625" style="7" customWidth="1"/>
    <col min="17" max="16384" width="9" style="7"/>
  </cols>
  <sheetData>
    <row r="1" spans="1:16" ht="18.600000000000001">
      <c r="B1" s="6" t="s">
        <v>269</v>
      </c>
    </row>
    <row r="3" spans="1:16" ht="18.600000000000001">
      <c r="B3" s="6"/>
    </row>
    <row r="6" spans="1:16" ht="24.75" customHeight="1">
      <c r="A6" s="153" t="s">
        <v>233</v>
      </c>
      <c r="B6" s="152"/>
      <c r="C6" s="149" t="s">
        <v>230</v>
      </c>
      <c r="D6" s="150"/>
      <c r="E6" s="150"/>
      <c r="F6" s="150"/>
      <c r="G6" s="150"/>
      <c r="H6" s="150"/>
      <c r="I6" s="151"/>
      <c r="J6" s="151"/>
      <c r="K6" s="151"/>
      <c r="L6" s="150" t="s">
        <v>232</v>
      </c>
      <c r="M6" s="150"/>
      <c r="N6" s="150" t="s">
        <v>253</v>
      </c>
      <c r="O6" s="150"/>
      <c r="P6" s="150"/>
    </row>
    <row r="7" spans="1:16" ht="79.5" customHeight="1" thickBot="1">
      <c r="A7" s="87" t="s">
        <v>202</v>
      </c>
      <c r="B7" s="13" t="s">
        <v>44</v>
      </c>
      <c r="C7" s="15" t="s">
        <v>220</v>
      </c>
      <c r="D7" s="16" t="s">
        <v>221</v>
      </c>
      <c r="E7" s="16" t="s">
        <v>222</v>
      </c>
      <c r="F7" s="16" t="s">
        <v>223</v>
      </c>
      <c r="G7" s="16" t="s">
        <v>224</v>
      </c>
      <c r="H7" s="16" t="s">
        <v>250</v>
      </c>
      <c r="I7" s="17" t="s">
        <v>226</v>
      </c>
      <c r="J7" s="16" t="s">
        <v>225</v>
      </c>
      <c r="K7" s="16" t="s">
        <v>251</v>
      </c>
      <c r="L7" s="16" t="s">
        <v>252</v>
      </c>
      <c r="M7" s="16" t="s">
        <v>248</v>
      </c>
      <c r="N7" s="17" t="s">
        <v>258</v>
      </c>
      <c r="O7" s="16" t="s">
        <v>257</v>
      </c>
      <c r="P7" s="16" t="s">
        <v>249</v>
      </c>
    </row>
    <row r="8" spans="1:16" s="22" customFormat="1" ht="15.6" thickTop="1">
      <c r="A8" s="139"/>
      <c r="B8" s="21" t="s">
        <v>58</v>
      </c>
      <c r="C8" s="24"/>
      <c r="D8" s="25"/>
      <c r="E8" s="25" t="s">
        <v>9</v>
      </c>
      <c r="F8" s="25"/>
      <c r="G8" s="25" t="s">
        <v>9</v>
      </c>
      <c r="H8" s="25" t="s">
        <v>9</v>
      </c>
      <c r="I8" s="25" t="s">
        <v>9</v>
      </c>
      <c r="J8" s="25"/>
      <c r="K8" s="25"/>
      <c r="L8" s="25" t="s">
        <v>9</v>
      </c>
      <c r="M8" s="25" t="s">
        <v>9</v>
      </c>
      <c r="N8" s="25"/>
      <c r="O8" s="25" t="s">
        <v>9</v>
      </c>
      <c r="P8" s="25"/>
    </row>
    <row r="9" spans="1:16" s="22" customFormat="1">
      <c r="A9" s="140"/>
      <c r="B9" s="23" t="s">
        <v>57</v>
      </c>
      <c r="C9" s="26"/>
      <c r="D9" s="27"/>
      <c r="E9" s="27"/>
      <c r="F9" s="27"/>
      <c r="G9" s="27"/>
      <c r="H9" s="27"/>
      <c r="I9" s="27"/>
      <c r="J9" s="27"/>
      <c r="K9" s="27" t="s">
        <v>9</v>
      </c>
      <c r="L9" s="27"/>
      <c r="M9" s="27"/>
      <c r="N9" s="27"/>
      <c r="O9" s="27"/>
      <c r="P9" s="27" t="s">
        <v>9</v>
      </c>
    </row>
    <row r="10" spans="1:16" s="22" customFormat="1">
      <c r="A10" s="141"/>
      <c r="B10" s="144" t="s">
        <v>60</v>
      </c>
      <c r="C10" s="26" t="s">
        <v>9</v>
      </c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</row>
    <row r="11" spans="1:16" s="22" customFormat="1" ht="15.6" thickBot="1">
      <c r="A11" s="142"/>
      <c r="B11" s="145" t="s">
        <v>61</v>
      </c>
      <c r="C11" s="26"/>
      <c r="D11" s="27" t="s">
        <v>9</v>
      </c>
      <c r="E11" s="27"/>
      <c r="F11" s="27" t="s">
        <v>9</v>
      </c>
      <c r="G11" s="27"/>
      <c r="H11" s="27"/>
      <c r="I11" s="27"/>
      <c r="J11" s="27" t="s">
        <v>9</v>
      </c>
      <c r="K11" s="27"/>
      <c r="L11" s="27"/>
      <c r="M11" s="27"/>
      <c r="N11" s="27" t="s">
        <v>9</v>
      </c>
      <c r="O11" s="27"/>
      <c r="P11" s="27"/>
    </row>
    <row r="12" spans="1:16" s="22" customFormat="1" ht="16.2" thickTop="1" thickBot="1">
      <c r="A12" s="142"/>
      <c r="B12" s="143" t="s">
        <v>229</v>
      </c>
      <c r="C12" s="147">
        <v>3</v>
      </c>
      <c r="D12" s="148">
        <v>1</v>
      </c>
      <c r="E12" s="148">
        <v>1</v>
      </c>
      <c r="F12" s="148">
        <v>1</v>
      </c>
      <c r="G12" s="148">
        <v>1</v>
      </c>
      <c r="H12" s="148">
        <v>3</v>
      </c>
      <c r="I12" s="148">
        <v>3</v>
      </c>
      <c r="J12" s="148">
        <v>3</v>
      </c>
      <c r="K12" s="148">
        <v>3</v>
      </c>
      <c r="L12" s="148">
        <v>1</v>
      </c>
      <c r="M12" s="148">
        <v>1</v>
      </c>
      <c r="N12" s="148">
        <v>2</v>
      </c>
      <c r="O12" s="148">
        <v>2</v>
      </c>
      <c r="P12" s="148">
        <v>3</v>
      </c>
    </row>
    <row r="13" spans="1:16" ht="15.6" thickTop="1">
      <c r="A13" s="90">
        <f>ROW()-12</f>
        <v>1</v>
      </c>
      <c r="B13" s="18" t="s">
        <v>17</v>
      </c>
      <c r="C13" s="19" t="s">
        <v>207</v>
      </c>
      <c r="D13" s="20" t="s">
        <v>201</v>
      </c>
      <c r="E13" s="20" t="s">
        <v>203</v>
      </c>
      <c r="F13" s="20" t="s">
        <v>201</v>
      </c>
      <c r="G13" s="20" t="s">
        <v>205</v>
      </c>
      <c r="H13" s="20" t="s">
        <v>204</v>
      </c>
      <c r="I13" s="20" t="s">
        <v>204</v>
      </c>
      <c r="J13" s="20" t="s">
        <v>201</v>
      </c>
      <c r="K13" s="20" t="s">
        <v>204</v>
      </c>
      <c r="L13" s="20" t="s">
        <v>205</v>
      </c>
      <c r="M13" s="20" t="s">
        <v>205</v>
      </c>
      <c r="N13" s="20" t="s">
        <v>201</v>
      </c>
      <c r="O13" s="20" t="s">
        <v>203</v>
      </c>
      <c r="P13" s="20" t="s">
        <v>204</v>
      </c>
    </row>
    <row r="14" spans="1:16">
      <c r="A14" s="90">
        <f>ROW()-12</f>
        <v>2</v>
      </c>
      <c r="B14" s="9" t="s">
        <v>18</v>
      </c>
      <c r="C14" s="14" t="s">
        <v>204</v>
      </c>
      <c r="D14" s="10" t="s">
        <v>201</v>
      </c>
      <c r="E14" s="10" t="s">
        <v>205</v>
      </c>
      <c r="F14" s="10" t="s">
        <v>201</v>
      </c>
      <c r="G14" s="10" t="s">
        <v>203</v>
      </c>
      <c r="H14" s="10" t="s">
        <v>207</v>
      </c>
      <c r="I14" s="10" t="s">
        <v>207</v>
      </c>
      <c r="J14" s="10" t="s">
        <v>201</v>
      </c>
      <c r="K14" s="10" t="s">
        <v>207</v>
      </c>
      <c r="L14" s="10" t="s">
        <v>203</v>
      </c>
      <c r="M14" s="10" t="s">
        <v>203</v>
      </c>
      <c r="N14" s="10" t="s">
        <v>201</v>
      </c>
      <c r="O14" s="10" t="s">
        <v>203</v>
      </c>
      <c r="P14" s="10" t="s">
        <v>204</v>
      </c>
    </row>
    <row r="15" spans="1:16">
      <c r="A15" s="90">
        <f t="shared" ref="A15:A34" si="0">ROW()-12</f>
        <v>3</v>
      </c>
      <c r="B15" s="9" t="s">
        <v>19</v>
      </c>
      <c r="C15" s="14" t="s">
        <v>204</v>
      </c>
      <c r="D15" s="10" t="s">
        <v>201</v>
      </c>
      <c r="E15" s="10" t="s">
        <v>205</v>
      </c>
      <c r="F15" s="10" t="s">
        <v>201</v>
      </c>
      <c r="G15" s="10" t="s">
        <v>203</v>
      </c>
      <c r="H15" s="10" t="s">
        <v>207</v>
      </c>
      <c r="I15" s="10" t="s">
        <v>207</v>
      </c>
      <c r="J15" s="10" t="s">
        <v>201</v>
      </c>
      <c r="K15" s="10" t="s">
        <v>207</v>
      </c>
      <c r="L15" s="10" t="s">
        <v>203</v>
      </c>
      <c r="M15" s="10" t="s">
        <v>203</v>
      </c>
      <c r="N15" s="10" t="s">
        <v>201</v>
      </c>
      <c r="O15" s="10" t="s">
        <v>204</v>
      </c>
      <c r="P15" s="10" t="s">
        <v>207</v>
      </c>
    </row>
    <row r="16" spans="1:16">
      <c r="A16" s="90">
        <f t="shared" si="0"/>
        <v>4</v>
      </c>
      <c r="B16" s="9" t="s">
        <v>20</v>
      </c>
      <c r="C16" s="14" t="s">
        <v>204</v>
      </c>
      <c r="D16" s="10" t="s">
        <v>201</v>
      </c>
      <c r="E16" s="10" t="s">
        <v>205</v>
      </c>
      <c r="F16" s="10" t="s">
        <v>201</v>
      </c>
      <c r="G16" s="10" t="s">
        <v>205</v>
      </c>
      <c r="H16" s="10" t="s">
        <v>204</v>
      </c>
      <c r="I16" s="10" t="s">
        <v>204</v>
      </c>
      <c r="J16" s="10" t="s">
        <v>201</v>
      </c>
      <c r="K16" s="10" t="s">
        <v>204</v>
      </c>
      <c r="L16" s="10" t="s">
        <v>205</v>
      </c>
      <c r="M16" s="10" t="s">
        <v>205</v>
      </c>
      <c r="N16" s="10" t="s">
        <v>201</v>
      </c>
      <c r="O16" s="10" t="s">
        <v>203</v>
      </c>
      <c r="P16" s="10" t="s">
        <v>204</v>
      </c>
    </row>
    <row r="17" spans="1:16">
      <c r="A17" s="90">
        <f t="shared" si="0"/>
        <v>5</v>
      </c>
      <c r="B17" s="9" t="s">
        <v>21</v>
      </c>
      <c r="C17" s="14" t="s">
        <v>207</v>
      </c>
      <c r="D17" s="10" t="s">
        <v>201</v>
      </c>
      <c r="E17" s="10" t="s">
        <v>203</v>
      </c>
      <c r="F17" s="10" t="s">
        <v>201</v>
      </c>
      <c r="G17" s="10" t="s">
        <v>203</v>
      </c>
      <c r="H17" s="10" t="s">
        <v>207</v>
      </c>
      <c r="I17" s="10" t="s">
        <v>207</v>
      </c>
      <c r="J17" s="10" t="s">
        <v>201</v>
      </c>
      <c r="K17" s="10" t="s">
        <v>207</v>
      </c>
      <c r="L17" s="10" t="s">
        <v>203</v>
      </c>
      <c r="M17" s="10" t="s">
        <v>203</v>
      </c>
      <c r="N17" s="10" t="s">
        <v>201</v>
      </c>
      <c r="O17" s="10" t="s">
        <v>207</v>
      </c>
      <c r="P17" s="10" t="s">
        <v>206</v>
      </c>
    </row>
    <row r="18" spans="1:16">
      <c r="A18" s="90">
        <f t="shared" si="0"/>
        <v>6</v>
      </c>
      <c r="B18" s="9" t="s">
        <v>22</v>
      </c>
      <c r="C18" s="14" t="s">
        <v>207</v>
      </c>
      <c r="D18" s="10" t="s">
        <v>201</v>
      </c>
      <c r="E18" s="10" t="s">
        <v>203</v>
      </c>
      <c r="F18" s="10" t="s">
        <v>201</v>
      </c>
      <c r="G18" s="10" t="s">
        <v>203</v>
      </c>
      <c r="H18" s="10" t="s">
        <v>206</v>
      </c>
      <c r="I18" s="10" t="s">
        <v>206</v>
      </c>
      <c r="J18" s="10" t="s">
        <v>201</v>
      </c>
      <c r="K18" s="10" t="s">
        <v>206</v>
      </c>
      <c r="L18" s="10" t="s">
        <v>203</v>
      </c>
      <c r="M18" s="10" t="s">
        <v>203</v>
      </c>
      <c r="N18" s="10" t="s">
        <v>201</v>
      </c>
      <c r="O18" s="10" t="s">
        <v>207</v>
      </c>
      <c r="P18" s="10" t="s">
        <v>206</v>
      </c>
    </row>
    <row r="19" spans="1:16">
      <c r="A19" s="90">
        <f t="shared" si="0"/>
        <v>7</v>
      </c>
      <c r="B19" s="9" t="s">
        <v>23</v>
      </c>
      <c r="C19" s="14" t="s">
        <v>207</v>
      </c>
      <c r="D19" s="10" t="s">
        <v>201</v>
      </c>
      <c r="E19" s="10" t="s">
        <v>203</v>
      </c>
      <c r="F19" s="10" t="s">
        <v>201</v>
      </c>
      <c r="G19" s="10" t="s">
        <v>203</v>
      </c>
      <c r="H19" s="10" t="s">
        <v>206</v>
      </c>
      <c r="I19" s="10" t="s">
        <v>206</v>
      </c>
      <c r="J19" s="10" t="s">
        <v>201</v>
      </c>
      <c r="K19" s="10" t="s">
        <v>206</v>
      </c>
      <c r="L19" s="10" t="s">
        <v>203</v>
      </c>
      <c r="M19" s="10" t="s">
        <v>203</v>
      </c>
      <c r="N19" s="10" t="s">
        <v>201</v>
      </c>
      <c r="O19" s="10" t="s">
        <v>207</v>
      </c>
      <c r="P19" s="10" t="s">
        <v>207</v>
      </c>
    </row>
    <row r="20" spans="1:16">
      <c r="A20" s="90">
        <f t="shared" si="0"/>
        <v>8</v>
      </c>
      <c r="B20" s="9" t="s">
        <v>24</v>
      </c>
      <c r="C20" s="14" t="s">
        <v>207</v>
      </c>
      <c r="D20" s="10" t="s">
        <v>201</v>
      </c>
      <c r="E20" s="10" t="s">
        <v>203</v>
      </c>
      <c r="F20" s="10" t="s">
        <v>201</v>
      </c>
      <c r="G20" s="10" t="s">
        <v>203</v>
      </c>
      <c r="H20" s="10" t="s">
        <v>206</v>
      </c>
      <c r="I20" s="10" t="s">
        <v>206</v>
      </c>
      <c r="J20" s="10" t="s">
        <v>201</v>
      </c>
      <c r="K20" s="10" t="s">
        <v>206</v>
      </c>
      <c r="L20" s="10" t="s">
        <v>203</v>
      </c>
      <c r="M20" s="10" t="s">
        <v>203</v>
      </c>
      <c r="N20" s="10" t="s">
        <v>201</v>
      </c>
      <c r="O20" s="10" t="s">
        <v>204</v>
      </c>
      <c r="P20" s="10" t="s">
        <v>206</v>
      </c>
    </row>
    <row r="21" spans="1:16">
      <c r="A21" s="90">
        <f t="shared" si="0"/>
        <v>9</v>
      </c>
      <c r="B21" s="9" t="s">
        <v>25</v>
      </c>
      <c r="C21" s="14" t="s">
        <v>207</v>
      </c>
      <c r="D21" s="10" t="s">
        <v>201</v>
      </c>
      <c r="E21" s="10" t="s">
        <v>203</v>
      </c>
      <c r="F21" s="10" t="s">
        <v>201</v>
      </c>
      <c r="G21" s="10" t="s">
        <v>203</v>
      </c>
      <c r="H21" s="10" t="s">
        <v>206</v>
      </c>
      <c r="I21" s="10" t="s">
        <v>206</v>
      </c>
      <c r="J21" s="10" t="s">
        <v>201</v>
      </c>
      <c r="K21" s="10" t="s">
        <v>206</v>
      </c>
      <c r="L21" s="10" t="s">
        <v>203</v>
      </c>
      <c r="M21" s="10" t="s">
        <v>203</v>
      </c>
      <c r="N21" s="10" t="s">
        <v>201</v>
      </c>
      <c r="O21" s="10" t="s">
        <v>204</v>
      </c>
      <c r="P21" s="10" t="s">
        <v>206</v>
      </c>
    </row>
    <row r="22" spans="1:16">
      <c r="A22" s="90">
        <f t="shared" si="0"/>
        <v>10</v>
      </c>
      <c r="B22" s="9" t="s">
        <v>26</v>
      </c>
      <c r="C22" s="14" t="s">
        <v>204</v>
      </c>
      <c r="D22" s="10" t="s">
        <v>201</v>
      </c>
      <c r="E22" s="10" t="s">
        <v>203</v>
      </c>
      <c r="F22" s="10" t="s">
        <v>201</v>
      </c>
      <c r="G22" s="10" t="s">
        <v>203</v>
      </c>
      <c r="H22" s="10" t="s">
        <v>206</v>
      </c>
      <c r="I22" s="10" t="s">
        <v>206</v>
      </c>
      <c r="J22" s="10" t="s">
        <v>201</v>
      </c>
      <c r="K22" s="10" t="s">
        <v>206</v>
      </c>
      <c r="L22" s="10" t="s">
        <v>203</v>
      </c>
      <c r="M22" s="10" t="s">
        <v>203</v>
      </c>
      <c r="N22" s="10" t="s">
        <v>201</v>
      </c>
      <c r="O22" s="10" t="s">
        <v>204</v>
      </c>
      <c r="P22" s="10" t="s">
        <v>206</v>
      </c>
    </row>
    <row r="23" spans="1:16">
      <c r="A23" s="90">
        <f t="shared" si="0"/>
        <v>11</v>
      </c>
      <c r="B23" s="9" t="s">
        <v>27</v>
      </c>
      <c r="C23" s="14" t="s">
        <v>207</v>
      </c>
      <c r="D23" s="10" t="s">
        <v>201</v>
      </c>
      <c r="E23" s="10" t="s">
        <v>203</v>
      </c>
      <c r="F23" s="10" t="s">
        <v>201</v>
      </c>
      <c r="G23" s="10" t="s">
        <v>203</v>
      </c>
      <c r="H23" s="10" t="s">
        <v>206</v>
      </c>
      <c r="I23" s="10" t="s">
        <v>206</v>
      </c>
      <c r="J23" s="10" t="s">
        <v>201</v>
      </c>
      <c r="K23" s="10" t="s">
        <v>206</v>
      </c>
      <c r="L23" s="10" t="s">
        <v>203</v>
      </c>
      <c r="M23" s="10" t="s">
        <v>203</v>
      </c>
      <c r="N23" s="10" t="s">
        <v>201</v>
      </c>
      <c r="O23" s="10" t="s">
        <v>207</v>
      </c>
      <c r="P23" s="10" t="s">
        <v>206</v>
      </c>
    </row>
    <row r="24" spans="1:16">
      <c r="A24" s="90">
        <f t="shared" si="0"/>
        <v>12</v>
      </c>
      <c r="B24" s="9" t="s">
        <v>28</v>
      </c>
      <c r="C24" s="14" t="s">
        <v>204</v>
      </c>
      <c r="D24" s="10" t="s">
        <v>201</v>
      </c>
      <c r="E24" s="10" t="s">
        <v>205</v>
      </c>
      <c r="F24" s="10" t="s">
        <v>201</v>
      </c>
      <c r="G24" s="10" t="s">
        <v>205</v>
      </c>
      <c r="H24" s="10" t="s">
        <v>206</v>
      </c>
      <c r="I24" s="10" t="s">
        <v>206</v>
      </c>
      <c r="J24" s="10" t="s">
        <v>201</v>
      </c>
      <c r="K24" s="10" t="s">
        <v>206</v>
      </c>
      <c r="L24" s="10" t="s">
        <v>203</v>
      </c>
      <c r="M24" s="10" t="s">
        <v>203</v>
      </c>
      <c r="N24" s="10" t="s">
        <v>201</v>
      </c>
      <c r="O24" s="10" t="s">
        <v>207</v>
      </c>
      <c r="P24" s="10" t="s">
        <v>206</v>
      </c>
    </row>
    <row r="25" spans="1:16">
      <c r="A25" s="90">
        <f t="shared" si="0"/>
        <v>13</v>
      </c>
      <c r="B25" s="9" t="s">
        <v>164</v>
      </c>
      <c r="C25" s="14" t="s">
        <v>204</v>
      </c>
      <c r="D25" s="10" t="s">
        <v>201</v>
      </c>
      <c r="E25" s="10" t="s">
        <v>205</v>
      </c>
      <c r="F25" s="10" t="s">
        <v>201</v>
      </c>
      <c r="G25" s="10" t="s">
        <v>205</v>
      </c>
      <c r="H25" s="10" t="s">
        <v>206</v>
      </c>
      <c r="I25" s="10" t="s">
        <v>206</v>
      </c>
      <c r="J25" s="10" t="s">
        <v>201</v>
      </c>
      <c r="K25" s="10" t="s">
        <v>206</v>
      </c>
      <c r="L25" s="10" t="s">
        <v>203</v>
      </c>
      <c r="M25" s="10" t="s">
        <v>203</v>
      </c>
      <c r="N25" s="10" t="s">
        <v>201</v>
      </c>
      <c r="O25" s="10" t="s">
        <v>204</v>
      </c>
      <c r="P25" s="10" t="s">
        <v>206</v>
      </c>
    </row>
    <row r="26" spans="1:16">
      <c r="A26" s="90">
        <f t="shared" si="0"/>
        <v>14</v>
      </c>
      <c r="B26" s="9" t="s">
        <v>163</v>
      </c>
      <c r="C26" s="14" t="s">
        <v>204</v>
      </c>
      <c r="D26" s="10" t="s">
        <v>201</v>
      </c>
      <c r="E26" s="10" t="s">
        <v>205</v>
      </c>
      <c r="F26" s="10" t="s">
        <v>201</v>
      </c>
      <c r="G26" s="10" t="s">
        <v>205</v>
      </c>
      <c r="H26" s="10" t="s">
        <v>206</v>
      </c>
      <c r="I26" s="10" t="s">
        <v>206</v>
      </c>
      <c r="J26" s="10" t="s">
        <v>201</v>
      </c>
      <c r="K26" s="10" t="s">
        <v>206</v>
      </c>
      <c r="L26" s="10" t="s">
        <v>203</v>
      </c>
      <c r="M26" s="10" t="s">
        <v>203</v>
      </c>
      <c r="N26" s="10" t="s">
        <v>201</v>
      </c>
      <c r="O26" s="10" t="s">
        <v>207</v>
      </c>
      <c r="P26" s="10" t="s">
        <v>206</v>
      </c>
    </row>
    <row r="27" spans="1:16">
      <c r="A27" s="90">
        <f t="shared" si="0"/>
        <v>15</v>
      </c>
      <c r="B27" s="12" t="s">
        <v>29</v>
      </c>
      <c r="C27" s="14" t="s">
        <v>204</v>
      </c>
      <c r="D27" s="10" t="s">
        <v>201</v>
      </c>
      <c r="E27" s="10" t="s">
        <v>205</v>
      </c>
      <c r="F27" s="10" t="s">
        <v>201</v>
      </c>
      <c r="G27" s="10" t="s">
        <v>203</v>
      </c>
      <c r="H27" s="10" t="s">
        <v>207</v>
      </c>
      <c r="I27" s="10" t="s">
        <v>207</v>
      </c>
      <c r="J27" s="10" t="s">
        <v>201</v>
      </c>
      <c r="K27" s="10" t="s">
        <v>207</v>
      </c>
      <c r="L27" s="10" t="s">
        <v>203</v>
      </c>
      <c r="M27" s="10" t="s">
        <v>203</v>
      </c>
      <c r="N27" s="10" t="s">
        <v>201</v>
      </c>
      <c r="O27" s="10" t="s">
        <v>207</v>
      </c>
      <c r="P27" s="10" t="s">
        <v>207</v>
      </c>
    </row>
    <row r="28" spans="1:16" ht="21.6">
      <c r="A28" s="90">
        <f t="shared" si="0"/>
        <v>16</v>
      </c>
      <c r="B28" s="66" t="s">
        <v>166</v>
      </c>
      <c r="C28" s="14" t="s">
        <v>204</v>
      </c>
      <c r="D28" s="10" t="s">
        <v>201</v>
      </c>
      <c r="E28" s="10" t="s">
        <v>205</v>
      </c>
      <c r="F28" s="10" t="s">
        <v>201</v>
      </c>
      <c r="G28" s="10" t="s">
        <v>205</v>
      </c>
      <c r="H28" s="10" t="s">
        <v>204</v>
      </c>
      <c r="I28" s="10" t="s">
        <v>204</v>
      </c>
      <c r="J28" s="10" t="s">
        <v>201</v>
      </c>
      <c r="K28" s="10" t="s">
        <v>204</v>
      </c>
      <c r="L28" s="10" t="s">
        <v>205</v>
      </c>
      <c r="M28" s="10" t="s">
        <v>203</v>
      </c>
      <c r="N28" s="10" t="s">
        <v>201</v>
      </c>
      <c r="O28" s="10" t="s">
        <v>207</v>
      </c>
      <c r="P28" s="10" t="s">
        <v>206</v>
      </c>
    </row>
    <row r="29" spans="1:16">
      <c r="A29" s="90">
        <f t="shared" si="0"/>
        <v>17</v>
      </c>
      <c r="B29" s="11" t="s">
        <v>30</v>
      </c>
      <c r="C29" s="14" t="s">
        <v>207</v>
      </c>
      <c r="D29" s="10" t="s">
        <v>203</v>
      </c>
      <c r="E29" s="10" t="s">
        <v>201</v>
      </c>
      <c r="F29" s="10" t="s">
        <v>203</v>
      </c>
      <c r="G29" s="10" t="s">
        <v>201</v>
      </c>
      <c r="H29" s="10" t="s">
        <v>201</v>
      </c>
      <c r="I29" s="10" t="s">
        <v>201</v>
      </c>
      <c r="J29" s="10" t="s">
        <v>206</v>
      </c>
      <c r="K29" s="10" t="s">
        <v>201</v>
      </c>
      <c r="L29" s="10" t="s">
        <v>201</v>
      </c>
      <c r="M29" s="10" t="s">
        <v>201</v>
      </c>
      <c r="N29" s="10" t="s">
        <v>207</v>
      </c>
      <c r="O29" s="10" t="s">
        <v>201</v>
      </c>
      <c r="P29" s="10" t="s">
        <v>201</v>
      </c>
    </row>
    <row r="30" spans="1:16">
      <c r="A30" s="90">
        <f t="shared" si="0"/>
        <v>18</v>
      </c>
      <c r="B30" s="11" t="s">
        <v>31</v>
      </c>
      <c r="C30" s="14" t="s">
        <v>204</v>
      </c>
      <c r="D30" s="10" t="s">
        <v>205</v>
      </c>
      <c r="E30" s="10" t="s">
        <v>201</v>
      </c>
      <c r="F30" s="10" t="s">
        <v>205</v>
      </c>
      <c r="G30" s="10" t="s">
        <v>201</v>
      </c>
      <c r="H30" s="10" t="s">
        <v>201</v>
      </c>
      <c r="I30" s="10" t="s">
        <v>201</v>
      </c>
      <c r="J30" s="10" t="s">
        <v>206</v>
      </c>
      <c r="K30" s="10" t="s">
        <v>201</v>
      </c>
      <c r="L30" s="10" t="s">
        <v>201</v>
      </c>
      <c r="M30" s="10" t="s">
        <v>201</v>
      </c>
      <c r="N30" s="10" t="s">
        <v>203</v>
      </c>
      <c r="O30" s="10" t="s">
        <v>201</v>
      </c>
      <c r="P30" s="10" t="s">
        <v>201</v>
      </c>
    </row>
    <row r="31" spans="1:16">
      <c r="A31" s="90">
        <f t="shared" si="0"/>
        <v>19</v>
      </c>
      <c r="B31" s="12" t="s">
        <v>32</v>
      </c>
      <c r="C31" s="14" t="s">
        <v>201</v>
      </c>
      <c r="D31" s="10" t="s">
        <v>201</v>
      </c>
      <c r="E31" s="10" t="s">
        <v>201</v>
      </c>
      <c r="F31" s="10" t="s">
        <v>201</v>
      </c>
      <c r="G31" s="10" t="s">
        <v>201</v>
      </c>
      <c r="H31" s="10" t="s">
        <v>201</v>
      </c>
      <c r="I31" s="10" t="s">
        <v>201</v>
      </c>
      <c r="J31" s="10" t="s">
        <v>201</v>
      </c>
      <c r="K31" s="10" t="s">
        <v>201</v>
      </c>
      <c r="L31" s="10" t="s">
        <v>201</v>
      </c>
      <c r="M31" s="10" t="s">
        <v>201</v>
      </c>
      <c r="N31" s="10" t="s">
        <v>201</v>
      </c>
      <c r="O31" s="10" t="s">
        <v>201</v>
      </c>
      <c r="P31" s="10" t="s">
        <v>201</v>
      </c>
    </row>
    <row r="32" spans="1:16">
      <c r="A32" s="90">
        <f t="shared" si="0"/>
        <v>20</v>
      </c>
      <c r="B32" s="11" t="s">
        <v>33</v>
      </c>
      <c r="C32" s="14" t="s">
        <v>207</v>
      </c>
      <c r="D32" s="10" t="s">
        <v>203</v>
      </c>
      <c r="E32" s="10" t="s">
        <v>201</v>
      </c>
      <c r="F32" s="10" t="s">
        <v>203</v>
      </c>
      <c r="G32" s="10" t="s">
        <v>201</v>
      </c>
      <c r="H32" s="10" t="s">
        <v>201</v>
      </c>
      <c r="I32" s="10" t="s">
        <v>201</v>
      </c>
      <c r="J32" s="10" t="s">
        <v>206</v>
      </c>
      <c r="K32" s="10" t="s">
        <v>201</v>
      </c>
      <c r="L32" s="10" t="s">
        <v>201</v>
      </c>
      <c r="M32" s="10" t="s">
        <v>201</v>
      </c>
      <c r="N32" s="10" t="s">
        <v>207</v>
      </c>
      <c r="O32" s="10" t="s">
        <v>201</v>
      </c>
      <c r="P32" s="10" t="s">
        <v>201</v>
      </c>
    </row>
    <row r="33" spans="1:16">
      <c r="A33" s="90">
        <f t="shared" si="0"/>
        <v>21</v>
      </c>
      <c r="B33" s="12" t="s">
        <v>34</v>
      </c>
      <c r="C33" s="14" t="s">
        <v>207</v>
      </c>
      <c r="D33" s="10" t="s">
        <v>203</v>
      </c>
      <c r="E33" s="10" t="s">
        <v>201</v>
      </c>
      <c r="F33" s="10" t="s">
        <v>203</v>
      </c>
      <c r="G33" s="10" t="s">
        <v>201</v>
      </c>
      <c r="H33" s="10" t="s">
        <v>201</v>
      </c>
      <c r="I33" s="10" t="s">
        <v>201</v>
      </c>
      <c r="J33" s="10" t="s">
        <v>206</v>
      </c>
      <c r="K33" s="10" t="s">
        <v>201</v>
      </c>
      <c r="L33" s="10" t="s">
        <v>201</v>
      </c>
      <c r="M33" s="10" t="s">
        <v>201</v>
      </c>
      <c r="N33" s="10" t="s">
        <v>207</v>
      </c>
      <c r="O33" s="10" t="s">
        <v>201</v>
      </c>
      <c r="P33" s="10" t="s">
        <v>201</v>
      </c>
    </row>
    <row r="34" spans="1:16">
      <c r="A34" s="90">
        <f t="shared" si="0"/>
        <v>22</v>
      </c>
      <c r="B34" s="12" t="s">
        <v>35</v>
      </c>
      <c r="C34" s="14" t="s">
        <v>207</v>
      </c>
      <c r="D34" s="10" t="s">
        <v>203</v>
      </c>
      <c r="E34" s="10" t="s">
        <v>201</v>
      </c>
      <c r="F34" s="10" t="s">
        <v>203</v>
      </c>
      <c r="G34" s="10" t="s">
        <v>201</v>
      </c>
      <c r="H34" s="10" t="s">
        <v>201</v>
      </c>
      <c r="I34" s="10" t="s">
        <v>201</v>
      </c>
      <c r="J34" s="10" t="s">
        <v>207</v>
      </c>
      <c r="K34" s="10" t="s">
        <v>201</v>
      </c>
      <c r="L34" s="10" t="s">
        <v>201</v>
      </c>
      <c r="M34" s="10" t="s">
        <v>201</v>
      </c>
      <c r="N34" s="10" t="s">
        <v>204</v>
      </c>
      <c r="O34" s="10" t="s">
        <v>201</v>
      </c>
      <c r="P34" s="10" t="s">
        <v>201</v>
      </c>
    </row>
    <row r="36" spans="1:16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</row>
    <row r="37" spans="1:16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1:16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1:16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1:16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1:16"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1:16"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1:16">
      <c r="C43" s="8"/>
      <c r="D43" s="8"/>
      <c r="E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1:16"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1:16">
      <c r="F45" s="8"/>
      <c r="J45" s="8"/>
    </row>
  </sheetData>
  <phoneticPr fontId="1"/>
  <conditionalFormatting sqref="C13:P34">
    <cfRule type="cellIs" dxfId="18" priority="6" stopIfTrue="1" operator="equal">
      <formula>"A"</formula>
    </cfRule>
    <cfRule type="cellIs" dxfId="17" priority="7" stopIfTrue="1" operator="equal">
      <formula>"B"</formula>
    </cfRule>
    <cfRule type="cellIs" dxfId="16" priority="8" stopIfTrue="1" operator="equal">
      <formula>"C"</formula>
    </cfRule>
    <cfRule type="cellIs" dxfId="15" priority="9" stopIfTrue="1" operator="equal">
      <formula>"D"</formula>
    </cfRule>
    <cfRule type="cellIs" dxfId="14" priority="10" stopIfTrue="1" operator="equal">
      <formula>"E"</formula>
    </cfRule>
  </conditionalFormatting>
  <pageMargins left="0.70866141732283472" right="0.70866141732283472" top="0.39370078740157483" bottom="0.39370078740157483" header="0.31496062992125984" footer="0.31496062992125984"/>
  <pageSetup paperSize="8" orientation="landscape" r:id="rId1"/>
  <headerFooter>
    <oddHeader>&amp;R独立行政法人情報処理推進機構(IPA)
「制御システムに対するリスク分析の実施例第２版　事例②」付録A</oddHeader>
    <oddFooter>&amp;C&amp;P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F4F77-A6BC-4938-A6A2-9E6DCDACA76F}">
  <sheetPr codeName="Sheet27">
    <pageSetUpPr fitToPage="1"/>
  </sheetPr>
  <dimension ref="A1:T117"/>
  <sheetViews>
    <sheetView showGridLines="0" zoomScaleNormal="100" zoomScaleSheetLayoutView="30" workbookViewId="0">
      <selection activeCell="C7" sqref="C7:C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231">
        <v>1</v>
      </c>
      <c r="C7" s="232" t="s">
        <v>234</v>
      </c>
      <c r="D7" s="236" t="s">
        <v>259</v>
      </c>
      <c r="E7" s="239">
        <v>2</v>
      </c>
      <c r="F7" s="239">
        <v>1</v>
      </c>
      <c r="G7" s="239">
        <v>1</v>
      </c>
      <c r="H7" s="239" t="s">
        <v>205</v>
      </c>
      <c r="I7" s="242" t="s">
        <v>80</v>
      </c>
      <c r="J7" s="243"/>
      <c r="K7" s="244" t="s">
        <v>81</v>
      </c>
      <c r="L7" s="42" t="s">
        <v>82</v>
      </c>
      <c r="M7" s="80" t="s">
        <v>201</v>
      </c>
      <c r="N7" s="43"/>
      <c r="O7" s="80" t="s">
        <v>201</v>
      </c>
      <c r="P7" s="42" t="s">
        <v>178</v>
      </c>
      <c r="Q7" s="80" t="s">
        <v>201</v>
      </c>
      <c r="R7" s="43"/>
      <c r="S7" s="80" t="s">
        <v>201</v>
      </c>
      <c r="T7" s="245">
        <v>3</v>
      </c>
    </row>
    <row r="8" spans="2:20" ht="14.25" customHeight="1">
      <c r="B8" s="201"/>
      <c r="C8" s="233"/>
      <c r="D8" s="213"/>
      <c r="E8" s="204"/>
      <c r="F8" s="204"/>
      <c r="G8" s="204"/>
      <c r="H8" s="204"/>
      <c r="I8" s="219"/>
      <c r="J8" s="220"/>
      <c r="K8" s="213"/>
      <c r="L8" s="58" t="s">
        <v>235</v>
      </c>
      <c r="M8" s="81" t="s">
        <v>9</v>
      </c>
      <c r="N8" s="45"/>
      <c r="O8" s="81" t="s">
        <v>201</v>
      </c>
      <c r="P8" s="44" t="s">
        <v>83</v>
      </c>
      <c r="Q8" s="81" t="s">
        <v>201</v>
      </c>
      <c r="R8" s="45"/>
      <c r="S8" s="81" t="s">
        <v>201</v>
      </c>
      <c r="T8" s="198"/>
    </row>
    <row r="9" spans="2:20" ht="14.25" customHeight="1">
      <c r="B9" s="201"/>
      <c r="C9" s="233"/>
      <c r="D9" s="213"/>
      <c r="E9" s="204"/>
      <c r="F9" s="204"/>
      <c r="G9" s="204"/>
      <c r="H9" s="204"/>
      <c r="I9" s="219"/>
      <c r="J9" s="220"/>
      <c r="K9" s="213"/>
      <c r="L9" s="44" t="s">
        <v>178</v>
      </c>
      <c r="M9" s="82" t="s">
        <v>201</v>
      </c>
      <c r="N9" s="45"/>
      <c r="O9" s="82" t="s">
        <v>201</v>
      </c>
      <c r="P9" s="44" t="s">
        <v>84</v>
      </c>
      <c r="Q9" s="82" t="s">
        <v>201</v>
      </c>
      <c r="R9" s="45"/>
      <c r="S9" s="82" t="s">
        <v>201</v>
      </c>
      <c r="T9" s="198"/>
    </row>
    <row r="10" spans="2:20" ht="14.25" customHeight="1">
      <c r="B10" s="201"/>
      <c r="C10" s="233"/>
      <c r="D10" s="213"/>
      <c r="E10" s="204"/>
      <c r="F10" s="204"/>
      <c r="G10" s="204"/>
      <c r="H10" s="204"/>
      <c r="I10" s="219"/>
      <c r="J10" s="220"/>
      <c r="K10" s="213"/>
      <c r="L10" s="58" t="s">
        <v>154</v>
      </c>
      <c r="M10" s="81" t="s">
        <v>201</v>
      </c>
      <c r="N10" s="45"/>
      <c r="O10" s="81" t="s">
        <v>201</v>
      </c>
      <c r="P10" s="44"/>
      <c r="Q10" s="81" t="s">
        <v>201</v>
      </c>
      <c r="R10" s="45"/>
      <c r="S10" s="81" t="s">
        <v>201</v>
      </c>
      <c r="T10" s="198"/>
    </row>
    <row r="11" spans="2:20" ht="14.25" customHeight="1">
      <c r="B11" s="201"/>
      <c r="C11" s="233"/>
      <c r="D11" s="213"/>
      <c r="E11" s="204"/>
      <c r="F11" s="204"/>
      <c r="G11" s="204"/>
      <c r="H11" s="204"/>
      <c r="I11" s="219"/>
      <c r="J11" s="220"/>
      <c r="K11" s="213"/>
      <c r="L11" s="58" t="s">
        <v>170</v>
      </c>
      <c r="M11" s="82" t="s">
        <v>201</v>
      </c>
      <c r="N11" s="44"/>
      <c r="O11" s="82" t="s">
        <v>201</v>
      </c>
      <c r="P11" s="44"/>
      <c r="Q11" s="82" t="s">
        <v>201</v>
      </c>
      <c r="R11" s="44"/>
      <c r="S11" s="82" t="s">
        <v>201</v>
      </c>
      <c r="T11" s="198"/>
    </row>
    <row r="12" spans="2:20" ht="14.25" customHeight="1">
      <c r="B12" s="202"/>
      <c r="C12" s="233"/>
      <c r="D12" s="213"/>
      <c r="E12" s="205"/>
      <c r="F12" s="205"/>
      <c r="G12" s="204"/>
      <c r="H12" s="205"/>
      <c r="I12" s="221"/>
      <c r="J12" s="222"/>
      <c r="K12" s="214"/>
      <c r="L12" s="126" t="s">
        <v>214</v>
      </c>
      <c r="M12" s="82" t="s">
        <v>9</v>
      </c>
      <c r="N12" s="47"/>
      <c r="O12" s="81" t="s">
        <v>201</v>
      </c>
      <c r="P12" s="46"/>
      <c r="Q12" s="81" t="s">
        <v>201</v>
      </c>
      <c r="R12" s="48"/>
      <c r="S12" s="81" t="s">
        <v>201</v>
      </c>
      <c r="T12" s="199"/>
    </row>
    <row r="13" spans="2:20" ht="14.25" customHeight="1">
      <c r="B13" s="200">
        <v>2</v>
      </c>
      <c r="C13" s="233"/>
      <c r="D13" s="213"/>
      <c r="E13" s="203">
        <v>2</v>
      </c>
      <c r="F13" s="203">
        <v>2</v>
      </c>
      <c r="G13" s="204"/>
      <c r="H13" s="203" t="s">
        <v>203</v>
      </c>
      <c r="I13" s="217" t="s">
        <v>87</v>
      </c>
      <c r="J13" s="218"/>
      <c r="K13" s="212" t="s">
        <v>185</v>
      </c>
      <c r="L13" s="1" t="s">
        <v>215</v>
      </c>
      <c r="M13" s="82" t="s">
        <v>9</v>
      </c>
      <c r="N13" s="49"/>
      <c r="O13" s="82" t="s">
        <v>201</v>
      </c>
      <c r="P13" s="44" t="s">
        <v>90</v>
      </c>
      <c r="Q13" s="82" t="s">
        <v>201</v>
      </c>
      <c r="R13" s="49"/>
      <c r="S13" s="82" t="s">
        <v>201</v>
      </c>
      <c r="T13" s="197">
        <v>2</v>
      </c>
    </row>
    <row r="14" spans="2:20" ht="14.25" customHeight="1">
      <c r="B14" s="201"/>
      <c r="C14" s="233"/>
      <c r="D14" s="213"/>
      <c r="E14" s="204"/>
      <c r="F14" s="204"/>
      <c r="G14" s="204"/>
      <c r="H14" s="204"/>
      <c r="I14" s="219"/>
      <c r="J14" s="220"/>
      <c r="K14" s="213"/>
      <c r="L14" s="44" t="s">
        <v>91</v>
      </c>
      <c r="M14" s="82"/>
      <c r="N14" s="45"/>
      <c r="O14" s="82" t="s">
        <v>201</v>
      </c>
      <c r="P14" s="44" t="s">
        <v>92</v>
      </c>
      <c r="Q14" s="82" t="s">
        <v>201</v>
      </c>
      <c r="R14" s="45"/>
      <c r="S14" s="82" t="s">
        <v>201</v>
      </c>
      <c r="T14" s="198"/>
    </row>
    <row r="15" spans="2:20" ht="14.25" customHeight="1">
      <c r="B15" s="202"/>
      <c r="C15" s="233"/>
      <c r="D15" s="213"/>
      <c r="E15" s="205"/>
      <c r="F15" s="205"/>
      <c r="G15" s="204"/>
      <c r="H15" s="205"/>
      <c r="I15" s="221"/>
      <c r="J15" s="222"/>
      <c r="K15" s="214"/>
      <c r="L15" s="156" t="s">
        <v>240</v>
      </c>
      <c r="M15" s="82" t="s">
        <v>9</v>
      </c>
      <c r="N15" s="45"/>
      <c r="O15" s="82" t="s">
        <v>201</v>
      </c>
      <c r="P15" s="50"/>
      <c r="Q15" s="82" t="s">
        <v>201</v>
      </c>
      <c r="R15" s="45"/>
      <c r="S15" s="82" t="s">
        <v>201</v>
      </c>
      <c r="T15" s="199"/>
    </row>
    <row r="16" spans="2:20" ht="14.25" customHeight="1">
      <c r="B16" s="200">
        <v>3</v>
      </c>
      <c r="C16" s="233"/>
      <c r="D16" s="213"/>
      <c r="E16" s="203">
        <v>2</v>
      </c>
      <c r="F16" s="203">
        <v>2</v>
      </c>
      <c r="G16" s="204"/>
      <c r="H16" s="203" t="s">
        <v>203</v>
      </c>
      <c r="I16" s="217" t="s">
        <v>93</v>
      </c>
      <c r="J16" s="218"/>
      <c r="K16" s="216" t="s">
        <v>94</v>
      </c>
      <c r="L16" s="1" t="s">
        <v>10</v>
      </c>
      <c r="M16" s="82"/>
      <c r="N16" s="51"/>
      <c r="O16" s="82" t="s">
        <v>201</v>
      </c>
      <c r="P16" s="44"/>
      <c r="Q16" s="82" t="s">
        <v>201</v>
      </c>
      <c r="R16" s="44"/>
      <c r="S16" s="82" t="s">
        <v>201</v>
      </c>
      <c r="T16" s="197">
        <v>2</v>
      </c>
    </row>
    <row r="17" spans="1:20" ht="14.25" customHeight="1">
      <c r="B17" s="202"/>
      <c r="C17" s="233"/>
      <c r="D17" s="213"/>
      <c r="E17" s="205"/>
      <c r="F17" s="205"/>
      <c r="G17" s="204"/>
      <c r="H17" s="205"/>
      <c r="I17" s="221"/>
      <c r="J17" s="222"/>
      <c r="K17" s="214"/>
      <c r="L17" s="126" t="s">
        <v>214</v>
      </c>
      <c r="M17" s="82" t="s">
        <v>9</v>
      </c>
      <c r="N17" s="44"/>
      <c r="O17" s="82" t="s">
        <v>201</v>
      </c>
      <c r="P17" s="44"/>
      <c r="Q17" s="82" t="s">
        <v>201</v>
      </c>
      <c r="R17" s="44"/>
      <c r="S17" s="82" t="s">
        <v>201</v>
      </c>
      <c r="T17" s="199"/>
    </row>
    <row r="18" spans="1:20" ht="14.25" customHeight="1">
      <c r="B18" s="200">
        <v>4</v>
      </c>
      <c r="C18" s="233"/>
      <c r="D18" s="213"/>
      <c r="E18" s="203">
        <v>1</v>
      </c>
      <c r="F18" s="203">
        <v>1</v>
      </c>
      <c r="G18" s="204"/>
      <c r="H18" s="203" t="s">
        <v>205</v>
      </c>
      <c r="I18" s="217" t="s">
        <v>96</v>
      </c>
      <c r="J18" s="218"/>
      <c r="K18" s="216" t="s">
        <v>97</v>
      </c>
      <c r="L18" s="44" t="s">
        <v>179</v>
      </c>
      <c r="M18" s="82" t="s">
        <v>201</v>
      </c>
      <c r="N18" s="44"/>
      <c r="O18" s="82" t="s">
        <v>201</v>
      </c>
      <c r="P18" s="44"/>
      <c r="Q18" s="82" t="s">
        <v>201</v>
      </c>
      <c r="R18" s="44"/>
      <c r="S18" s="82" t="s">
        <v>201</v>
      </c>
      <c r="T18" s="197">
        <v>3</v>
      </c>
    </row>
    <row r="19" spans="1:20" ht="14.25" customHeight="1">
      <c r="B19" s="201"/>
      <c r="C19" s="233"/>
      <c r="D19" s="213"/>
      <c r="E19" s="204"/>
      <c r="F19" s="204"/>
      <c r="G19" s="204"/>
      <c r="H19" s="204"/>
      <c r="I19" s="219"/>
      <c r="J19" s="220"/>
      <c r="K19" s="213"/>
      <c r="L19" s="44" t="s">
        <v>98</v>
      </c>
      <c r="M19" s="82" t="s">
        <v>201</v>
      </c>
      <c r="N19" s="44"/>
      <c r="O19" s="82"/>
      <c r="P19" s="44"/>
      <c r="Q19" s="82" t="s">
        <v>201</v>
      </c>
      <c r="R19" s="44"/>
      <c r="S19" s="82" t="s">
        <v>201</v>
      </c>
      <c r="T19" s="198"/>
    </row>
    <row r="20" spans="1:20" ht="14.25" customHeight="1">
      <c r="B20" s="202"/>
      <c r="C20" s="233"/>
      <c r="D20" s="213"/>
      <c r="E20" s="205"/>
      <c r="F20" s="205"/>
      <c r="G20" s="204"/>
      <c r="H20" s="205"/>
      <c r="I20" s="221"/>
      <c r="J20" s="222"/>
      <c r="K20" s="214"/>
      <c r="L20" s="155" t="s">
        <v>237</v>
      </c>
      <c r="M20" s="82" t="s">
        <v>9</v>
      </c>
      <c r="N20" s="44"/>
      <c r="O20" s="82"/>
      <c r="P20" s="44"/>
      <c r="Q20" s="82" t="s">
        <v>201</v>
      </c>
      <c r="R20" s="44"/>
      <c r="S20" s="82" t="s">
        <v>201</v>
      </c>
      <c r="T20" s="199"/>
    </row>
    <row r="21" spans="1:20" ht="14.25" customHeight="1">
      <c r="B21" s="200">
        <v>5</v>
      </c>
      <c r="C21" s="233"/>
      <c r="D21" s="213"/>
      <c r="E21" s="203">
        <v>2</v>
      </c>
      <c r="F21" s="203">
        <v>2</v>
      </c>
      <c r="G21" s="204"/>
      <c r="H21" s="203" t="s">
        <v>203</v>
      </c>
      <c r="I21" s="230" t="s">
        <v>21</v>
      </c>
      <c r="J21" s="218"/>
      <c r="K21" s="216" t="s">
        <v>99</v>
      </c>
      <c r="L21" s="44" t="s">
        <v>100</v>
      </c>
      <c r="M21" s="82" t="s">
        <v>201</v>
      </c>
      <c r="N21" s="44" t="s">
        <v>100</v>
      </c>
      <c r="O21" s="82"/>
      <c r="P21" s="58" t="s">
        <v>183</v>
      </c>
      <c r="Q21" s="82" t="s">
        <v>201</v>
      </c>
      <c r="R21" s="44"/>
      <c r="S21" s="82" t="s">
        <v>201</v>
      </c>
      <c r="T21" s="197">
        <v>2</v>
      </c>
    </row>
    <row r="22" spans="1:20" ht="14.25" customHeight="1">
      <c r="B22" s="201"/>
      <c r="C22" s="233"/>
      <c r="D22" s="213"/>
      <c r="E22" s="204"/>
      <c r="F22" s="204"/>
      <c r="G22" s="204"/>
      <c r="H22" s="204"/>
      <c r="I22" s="219"/>
      <c r="J22" s="220"/>
      <c r="K22" s="213"/>
      <c r="L22" s="156" t="s">
        <v>239</v>
      </c>
      <c r="M22" s="82" t="s">
        <v>238</v>
      </c>
      <c r="N22" s="44"/>
      <c r="O22" s="82"/>
      <c r="P22" s="58" t="s">
        <v>161</v>
      </c>
      <c r="Q22" s="82" t="s">
        <v>201</v>
      </c>
      <c r="R22" s="44"/>
      <c r="S22" s="82" t="s">
        <v>201</v>
      </c>
      <c r="T22" s="198"/>
    </row>
    <row r="23" spans="1:20" ht="14.25" customHeight="1">
      <c r="B23" s="201"/>
      <c r="C23" s="233"/>
      <c r="D23" s="213"/>
      <c r="E23" s="204"/>
      <c r="F23" s="204"/>
      <c r="G23" s="204"/>
      <c r="H23" s="204"/>
      <c r="I23" s="219"/>
      <c r="J23" s="220"/>
      <c r="K23" s="213"/>
      <c r="L23" s="44"/>
      <c r="M23" s="82" t="s">
        <v>201</v>
      </c>
      <c r="N23" s="44"/>
      <c r="O23" s="82"/>
      <c r="P23" s="44" t="s">
        <v>84</v>
      </c>
      <c r="Q23" s="82" t="s">
        <v>201</v>
      </c>
      <c r="R23" s="44"/>
      <c r="S23" s="82" t="s">
        <v>201</v>
      </c>
      <c r="T23" s="198"/>
    </row>
    <row r="24" spans="1:20" ht="14.25" customHeight="1">
      <c r="B24" s="202"/>
      <c r="C24" s="233"/>
      <c r="D24" s="213"/>
      <c r="E24" s="205"/>
      <c r="F24" s="205"/>
      <c r="G24" s="204"/>
      <c r="H24" s="205"/>
      <c r="I24" s="221"/>
      <c r="J24" s="222"/>
      <c r="K24" s="214"/>
      <c r="L24" s="52"/>
      <c r="M24" s="82" t="s">
        <v>201</v>
      </c>
      <c r="N24" s="44"/>
      <c r="O24" s="82"/>
      <c r="P24" s="44"/>
      <c r="Q24" s="82" t="s">
        <v>201</v>
      </c>
      <c r="R24" s="44"/>
      <c r="S24" s="82" t="s">
        <v>201</v>
      </c>
      <c r="T24" s="199"/>
    </row>
    <row r="25" spans="1:20" ht="14.25" customHeight="1">
      <c r="B25" s="200">
        <v>6</v>
      </c>
      <c r="C25" s="233"/>
      <c r="D25" s="213"/>
      <c r="E25" s="203">
        <v>2</v>
      </c>
      <c r="F25" s="203">
        <v>3</v>
      </c>
      <c r="G25" s="204"/>
      <c r="H25" s="203" t="s">
        <v>203</v>
      </c>
      <c r="I25" s="217" t="s">
        <v>101</v>
      </c>
      <c r="J25" s="218"/>
      <c r="K25" s="216" t="s">
        <v>102</v>
      </c>
      <c r="L25" s="50" t="s">
        <v>103</v>
      </c>
      <c r="M25" s="82"/>
      <c r="N25" s="50" t="s">
        <v>103</v>
      </c>
      <c r="O25" s="82"/>
      <c r="P25" s="44"/>
      <c r="Q25" s="82" t="s">
        <v>201</v>
      </c>
      <c r="R25" s="53"/>
      <c r="S25" s="82" t="s">
        <v>201</v>
      </c>
      <c r="T25" s="197">
        <v>1</v>
      </c>
    </row>
    <row r="26" spans="1:20" ht="14.25" customHeight="1">
      <c r="B26" s="201"/>
      <c r="C26" s="233"/>
      <c r="D26" s="213"/>
      <c r="E26" s="204"/>
      <c r="F26" s="204"/>
      <c r="G26" s="204"/>
      <c r="H26" s="204"/>
      <c r="I26" s="219"/>
      <c r="J26" s="220"/>
      <c r="K26" s="213"/>
      <c r="L26" s="50" t="s">
        <v>105</v>
      </c>
      <c r="M26" s="82" t="s">
        <v>201</v>
      </c>
      <c r="N26" s="50" t="s">
        <v>105</v>
      </c>
      <c r="O26" s="82"/>
      <c r="P26" s="58" t="s">
        <v>159</v>
      </c>
      <c r="Q26" s="82" t="s">
        <v>201</v>
      </c>
      <c r="R26" s="53"/>
      <c r="S26" s="82" t="s">
        <v>201</v>
      </c>
      <c r="T26" s="198"/>
    </row>
    <row r="27" spans="1:20" ht="14.25" customHeight="1">
      <c r="B27" s="201"/>
      <c r="C27" s="233"/>
      <c r="D27" s="213"/>
      <c r="E27" s="204"/>
      <c r="F27" s="204"/>
      <c r="G27" s="204"/>
      <c r="H27" s="204"/>
      <c r="I27" s="219"/>
      <c r="J27" s="220"/>
      <c r="K27" s="213"/>
      <c r="L27" s="50" t="s">
        <v>107</v>
      </c>
      <c r="M27" s="82" t="s">
        <v>201</v>
      </c>
      <c r="N27" s="50" t="s">
        <v>107</v>
      </c>
      <c r="O27" s="82"/>
      <c r="P27" s="58" t="s">
        <v>184</v>
      </c>
      <c r="Q27" s="82" t="s">
        <v>201</v>
      </c>
      <c r="R27" s="53"/>
      <c r="S27" s="82" t="s">
        <v>201</v>
      </c>
      <c r="T27" s="198"/>
    </row>
    <row r="28" spans="1:20" ht="14.25" customHeight="1">
      <c r="B28" s="201"/>
      <c r="C28" s="233"/>
      <c r="D28" s="213"/>
      <c r="E28" s="204"/>
      <c r="F28" s="204"/>
      <c r="G28" s="204"/>
      <c r="H28" s="204"/>
      <c r="I28" s="219"/>
      <c r="J28" s="220"/>
      <c r="K28" s="213"/>
      <c r="L28" s="50" t="s">
        <v>109</v>
      </c>
      <c r="M28" s="82" t="s">
        <v>201</v>
      </c>
      <c r="N28" s="50" t="s">
        <v>109</v>
      </c>
      <c r="O28" s="82"/>
      <c r="P28" s="58" t="s">
        <v>161</v>
      </c>
      <c r="Q28" s="82" t="s">
        <v>201</v>
      </c>
      <c r="R28" s="53"/>
      <c r="S28" s="82" t="s">
        <v>201</v>
      </c>
      <c r="T28" s="198"/>
    </row>
    <row r="29" spans="1:20" ht="14.25" customHeight="1">
      <c r="B29" s="202"/>
      <c r="C29" s="233"/>
      <c r="D29" s="213"/>
      <c r="E29" s="205"/>
      <c r="F29" s="205"/>
      <c r="G29" s="204"/>
      <c r="H29" s="205"/>
      <c r="I29" s="221"/>
      <c r="J29" s="222"/>
      <c r="K29" s="214"/>
      <c r="L29" s="50"/>
      <c r="M29" s="82" t="s">
        <v>201</v>
      </c>
      <c r="N29" s="54"/>
      <c r="O29" s="82"/>
      <c r="P29" s="53"/>
      <c r="Q29" s="82" t="s">
        <v>201</v>
      </c>
      <c r="R29" s="53"/>
      <c r="S29" s="82" t="s">
        <v>201</v>
      </c>
      <c r="T29" s="199"/>
    </row>
    <row r="30" spans="1:20" ht="14.25" customHeight="1">
      <c r="A30" s="34" t="s">
        <v>110</v>
      </c>
      <c r="B30" s="200">
        <v>7</v>
      </c>
      <c r="C30" s="233"/>
      <c r="D30" s="213"/>
      <c r="E30" s="203">
        <v>2</v>
      </c>
      <c r="F30" s="203">
        <v>3</v>
      </c>
      <c r="G30" s="204"/>
      <c r="H30" s="203" t="s">
        <v>203</v>
      </c>
      <c r="I30" s="217" t="s">
        <v>111</v>
      </c>
      <c r="J30" s="218"/>
      <c r="K30" s="216" t="s">
        <v>112</v>
      </c>
      <c r="L30" s="50" t="s">
        <v>113</v>
      </c>
      <c r="M30" s="82" t="s">
        <v>201</v>
      </c>
      <c r="N30" s="44"/>
      <c r="O30" s="82"/>
      <c r="P30" s="44" t="s">
        <v>106</v>
      </c>
      <c r="Q30" s="82" t="s">
        <v>201</v>
      </c>
      <c r="R30" s="53"/>
      <c r="S30" s="82" t="s">
        <v>201</v>
      </c>
      <c r="T30" s="197">
        <v>1</v>
      </c>
    </row>
    <row r="31" spans="1:20" ht="14.25" customHeight="1">
      <c r="B31" s="201"/>
      <c r="C31" s="233"/>
      <c r="D31" s="213"/>
      <c r="E31" s="204"/>
      <c r="F31" s="204"/>
      <c r="G31" s="204"/>
      <c r="H31" s="204"/>
      <c r="I31" s="219"/>
      <c r="J31" s="220"/>
      <c r="K31" s="213"/>
      <c r="L31" s="50" t="s">
        <v>107</v>
      </c>
      <c r="M31" s="82" t="s">
        <v>201</v>
      </c>
      <c r="N31" s="55"/>
      <c r="O31" s="82"/>
      <c r="P31" s="44" t="s">
        <v>108</v>
      </c>
      <c r="Q31" s="82" t="s">
        <v>201</v>
      </c>
      <c r="R31" s="53"/>
      <c r="S31" s="82" t="s">
        <v>201</v>
      </c>
      <c r="T31" s="198"/>
    </row>
    <row r="32" spans="1:20" ht="14.25" customHeight="1">
      <c r="B32" s="201"/>
      <c r="C32" s="233"/>
      <c r="D32" s="213"/>
      <c r="E32" s="204"/>
      <c r="F32" s="204"/>
      <c r="G32" s="204"/>
      <c r="H32" s="204"/>
      <c r="I32" s="219"/>
      <c r="J32" s="220"/>
      <c r="K32" s="213"/>
      <c r="L32" s="50" t="s">
        <v>85</v>
      </c>
      <c r="M32" s="82" t="s">
        <v>201</v>
      </c>
      <c r="N32" s="55"/>
      <c r="O32" s="82"/>
      <c r="P32" s="44" t="s">
        <v>83</v>
      </c>
      <c r="Q32" s="82" t="s">
        <v>201</v>
      </c>
      <c r="R32" s="53"/>
      <c r="S32" s="82" t="s">
        <v>201</v>
      </c>
      <c r="T32" s="198"/>
    </row>
    <row r="33" spans="1:20" ht="14.25" customHeight="1">
      <c r="B33" s="201"/>
      <c r="C33" s="233"/>
      <c r="D33" s="213"/>
      <c r="E33" s="204"/>
      <c r="F33" s="204"/>
      <c r="G33" s="204"/>
      <c r="H33" s="204"/>
      <c r="I33" s="219"/>
      <c r="J33" s="220"/>
      <c r="K33" s="213"/>
      <c r="L33" s="50" t="s">
        <v>86</v>
      </c>
      <c r="M33" s="82" t="s">
        <v>201</v>
      </c>
      <c r="N33" s="55"/>
      <c r="O33" s="82"/>
      <c r="P33" s="44" t="s">
        <v>84</v>
      </c>
      <c r="Q33" s="82" t="s">
        <v>201</v>
      </c>
      <c r="R33" s="53"/>
      <c r="S33" s="82" t="s">
        <v>201</v>
      </c>
      <c r="T33" s="198"/>
    </row>
    <row r="34" spans="1:20" ht="14.25" customHeight="1">
      <c r="B34" s="201"/>
      <c r="C34" s="233"/>
      <c r="D34" s="213"/>
      <c r="E34" s="204"/>
      <c r="F34" s="204"/>
      <c r="G34" s="204"/>
      <c r="H34" s="204"/>
      <c r="I34" s="219"/>
      <c r="J34" s="220"/>
      <c r="K34" s="213"/>
      <c r="L34" s="73" t="s">
        <v>172</v>
      </c>
      <c r="M34" s="81" t="s">
        <v>201</v>
      </c>
      <c r="N34" s="47"/>
      <c r="O34" s="81" t="s">
        <v>201</v>
      </c>
      <c r="P34" s="46"/>
      <c r="Q34" s="81" t="s">
        <v>201</v>
      </c>
      <c r="R34" s="48"/>
      <c r="S34" s="81" t="s">
        <v>201</v>
      </c>
      <c r="T34" s="198"/>
    </row>
    <row r="35" spans="1:20" ht="14.25" customHeight="1">
      <c r="B35" s="202"/>
      <c r="C35" s="233"/>
      <c r="D35" s="213"/>
      <c r="E35" s="205"/>
      <c r="F35" s="205"/>
      <c r="G35" s="204"/>
      <c r="H35" s="205"/>
      <c r="I35" s="221"/>
      <c r="J35" s="222"/>
      <c r="K35" s="214"/>
      <c r="L35" s="50"/>
      <c r="M35" s="82" t="s">
        <v>201</v>
      </c>
      <c r="N35" s="55"/>
      <c r="O35" s="82" t="s">
        <v>201</v>
      </c>
      <c r="P35" s="44"/>
      <c r="Q35" s="82" t="s">
        <v>201</v>
      </c>
      <c r="R35" s="53"/>
      <c r="S35" s="82" t="s">
        <v>201</v>
      </c>
      <c r="T35" s="199"/>
    </row>
    <row r="36" spans="1:20" ht="14.25" customHeight="1">
      <c r="A36" s="34" t="s">
        <v>110</v>
      </c>
      <c r="B36" s="200">
        <v>8</v>
      </c>
      <c r="C36" s="233"/>
      <c r="D36" s="213"/>
      <c r="E36" s="203">
        <v>2</v>
      </c>
      <c r="F36" s="203">
        <v>3</v>
      </c>
      <c r="G36" s="204"/>
      <c r="H36" s="203" t="s">
        <v>203</v>
      </c>
      <c r="I36" s="217" t="s">
        <v>115</v>
      </c>
      <c r="J36" s="218"/>
      <c r="K36" s="216" t="s">
        <v>116</v>
      </c>
      <c r="L36" s="50" t="s">
        <v>103</v>
      </c>
      <c r="M36" s="82"/>
      <c r="N36" s="50" t="s">
        <v>103</v>
      </c>
      <c r="O36" s="83" t="s">
        <v>201</v>
      </c>
      <c r="P36" s="44" t="s">
        <v>83</v>
      </c>
      <c r="Q36" s="83" t="s">
        <v>201</v>
      </c>
      <c r="R36" s="53"/>
      <c r="S36" s="83" t="s">
        <v>201</v>
      </c>
      <c r="T36" s="197">
        <v>1</v>
      </c>
    </row>
    <row r="37" spans="1:20" ht="14.25" customHeight="1">
      <c r="B37" s="201"/>
      <c r="C37" s="233"/>
      <c r="D37" s="213"/>
      <c r="E37" s="204"/>
      <c r="F37" s="204"/>
      <c r="G37" s="204"/>
      <c r="H37" s="204"/>
      <c r="I37" s="219"/>
      <c r="J37" s="220"/>
      <c r="K37" s="213"/>
      <c r="L37" s="50" t="s">
        <v>105</v>
      </c>
      <c r="M37" s="82" t="s">
        <v>201</v>
      </c>
      <c r="N37" s="50" t="s">
        <v>105</v>
      </c>
      <c r="O37" s="82"/>
      <c r="P37" s="44" t="s">
        <v>84</v>
      </c>
      <c r="Q37" s="82" t="s">
        <v>201</v>
      </c>
      <c r="R37" s="53"/>
      <c r="S37" s="82" t="s">
        <v>201</v>
      </c>
      <c r="T37" s="198"/>
    </row>
    <row r="38" spans="1:20" ht="14.25" customHeight="1">
      <c r="B38" s="201"/>
      <c r="C38" s="233"/>
      <c r="D38" s="213"/>
      <c r="E38" s="204"/>
      <c r="F38" s="204"/>
      <c r="G38" s="204"/>
      <c r="H38" s="204"/>
      <c r="I38" s="219"/>
      <c r="J38" s="220"/>
      <c r="K38" s="213"/>
      <c r="L38" s="50" t="s">
        <v>117</v>
      </c>
      <c r="M38" s="82" t="s">
        <v>201</v>
      </c>
      <c r="N38" s="50" t="s">
        <v>117</v>
      </c>
      <c r="O38" s="82"/>
      <c r="P38" s="44"/>
      <c r="Q38" s="82" t="s">
        <v>201</v>
      </c>
      <c r="R38" s="53"/>
      <c r="S38" s="82" t="s">
        <v>201</v>
      </c>
      <c r="T38" s="198"/>
    </row>
    <row r="39" spans="1:20" ht="14.25" customHeight="1">
      <c r="B39" s="201"/>
      <c r="C39" s="233"/>
      <c r="D39" s="213"/>
      <c r="E39" s="204"/>
      <c r="F39" s="204"/>
      <c r="G39" s="204"/>
      <c r="H39" s="204"/>
      <c r="I39" s="219"/>
      <c r="J39" s="220"/>
      <c r="K39" s="213"/>
      <c r="L39" s="50" t="s">
        <v>118</v>
      </c>
      <c r="M39" s="82" t="s">
        <v>201</v>
      </c>
      <c r="N39" s="50" t="s">
        <v>118</v>
      </c>
      <c r="O39" s="82"/>
      <c r="P39" s="44"/>
      <c r="Q39" s="82" t="s">
        <v>201</v>
      </c>
      <c r="R39" s="53"/>
      <c r="S39" s="82" t="s">
        <v>201</v>
      </c>
      <c r="T39" s="198"/>
    </row>
    <row r="40" spans="1:20" ht="14.25" customHeight="1">
      <c r="B40" s="202"/>
      <c r="C40" s="233"/>
      <c r="D40" s="213"/>
      <c r="E40" s="205"/>
      <c r="F40" s="205"/>
      <c r="G40" s="204"/>
      <c r="H40" s="205"/>
      <c r="I40" s="221"/>
      <c r="J40" s="222"/>
      <c r="K40" s="214"/>
      <c r="L40" s="50"/>
      <c r="M40" s="82" t="s">
        <v>201</v>
      </c>
      <c r="N40" s="55"/>
      <c r="O40" s="82"/>
      <c r="P40" s="53"/>
      <c r="Q40" s="82" t="s">
        <v>201</v>
      </c>
      <c r="R40" s="53"/>
      <c r="S40" s="82" t="s">
        <v>201</v>
      </c>
      <c r="T40" s="199"/>
    </row>
    <row r="41" spans="1:20" ht="14.25" customHeight="1">
      <c r="A41" s="34" t="s">
        <v>110</v>
      </c>
      <c r="B41" s="200">
        <v>9</v>
      </c>
      <c r="C41" s="233"/>
      <c r="D41" s="213"/>
      <c r="E41" s="203">
        <v>2</v>
      </c>
      <c r="F41" s="203">
        <v>3</v>
      </c>
      <c r="G41" s="204"/>
      <c r="H41" s="203" t="s">
        <v>203</v>
      </c>
      <c r="I41" s="217" t="s">
        <v>119</v>
      </c>
      <c r="J41" s="218"/>
      <c r="K41" s="216" t="s">
        <v>120</v>
      </c>
      <c r="L41" s="50" t="s">
        <v>103</v>
      </c>
      <c r="M41" s="82"/>
      <c r="N41" s="50" t="s">
        <v>103</v>
      </c>
      <c r="O41" s="83"/>
      <c r="P41" s="44" t="s">
        <v>106</v>
      </c>
      <c r="Q41" s="83" t="s">
        <v>201</v>
      </c>
      <c r="R41" s="53" t="s">
        <v>121</v>
      </c>
      <c r="S41" s="83" t="s">
        <v>201</v>
      </c>
      <c r="T41" s="197">
        <v>1</v>
      </c>
    </row>
    <row r="42" spans="1:20" ht="14.25" customHeight="1">
      <c r="B42" s="201"/>
      <c r="C42" s="233"/>
      <c r="D42" s="213"/>
      <c r="E42" s="204"/>
      <c r="F42" s="204"/>
      <c r="G42" s="204"/>
      <c r="H42" s="204"/>
      <c r="I42" s="219"/>
      <c r="J42" s="220"/>
      <c r="K42" s="213"/>
      <c r="L42" s="50" t="s">
        <v>105</v>
      </c>
      <c r="M42" s="82"/>
      <c r="N42" s="50" t="s">
        <v>105</v>
      </c>
      <c r="O42" s="82"/>
      <c r="P42" s="44" t="s">
        <v>83</v>
      </c>
      <c r="Q42" s="82" t="s">
        <v>201</v>
      </c>
      <c r="R42" s="53"/>
      <c r="S42" s="82" t="s">
        <v>201</v>
      </c>
      <c r="T42" s="198"/>
    </row>
    <row r="43" spans="1:20" ht="14.25" customHeight="1">
      <c r="B43" s="201"/>
      <c r="C43" s="233"/>
      <c r="D43" s="213"/>
      <c r="E43" s="204"/>
      <c r="F43" s="204"/>
      <c r="G43" s="204"/>
      <c r="H43" s="204"/>
      <c r="I43" s="219"/>
      <c r="J43" s="220"/>
      <c r="K43" s="213"/>
      <c r="L43" s="50" t="s">
        <v>114</v>
      </c>
      <c r="M43" s="82"/>
      <c r="N43" s="50" t="s">
        <v>114</v>
      </c>
      <c r="O43" s="82"/>
      <c r="P43" s="44" t="s">
        <v>84</v>
      </c>
      <c r="Q43" s="82" t="s">
        <v>201</v>
      </c>
      <c r="R43" s="53"/>
      <c r="S43" s="82" t="s">
        <v>201</v>
      </c>
      <c r="T43" s="198"/>
    </row>
    <row r="44" spans="1:20" ht="14.25" customHeight="1">
      <c r="B44" s="202"/>
      <c r="C44" s="233"/>
      <c r="D44" s="213"/>
      <c r="E44" s="205"/>
      <c r="F44" s="205"/>
      <c r="G44" s="204"/>
      <c r="H44" s="205"/>
      <c r="I44" s="221"/>
      <c r="J44" s="222"/>
      <c r="K44" s="214"/>
      <c r="L44" s="50"/>
      <c r="M44" s="82"/>
      <c r="N44" s="55"/>
      <c r="O44" s="82"/>
      <c r="P44" s="53"/>
      <c r="Q44" s="82" t="s">
        <v>201</v>
      </c>
      <c r="R44" s="53"/>
      <c r="S44" s="82" t="s">
        <v>201</v>
      </c>
      <c r="T44" s="199"/>
    </row>
    <row r="45" spans="1:20" ht="14.25" customHeight="1">
      <c r="A45" s="34" t="s">
        <v>110</v>
      </c>
      <c r="B45" s="200">
        <v>10</v>
      </c>
      <c r="C45" s="233"/>
      <c r="D45" s="213"/>
      <c r="E45" s="203">
        <v>2</v>
      </c>
      <c r="F45" s="203">
        <v>3</v>
      </c>
      <c r="G45" s="204"/>
      <c r="H45" s="203" t="s">
        <v>203</v>
      </c>
      <c r="I45" s="217" t="s">
        <v>122</v>
      </c>
      <c r="J45" s="218"/>
      <c r="K45" s="216" t="s">
        <v>123</v>
      </c>
      <c r="L45" s="50" t="s">
        <v>103</v>
      </c>
      <c r="M45" s="82"/>
      <c r="N45" s="44"/>
      <c r="O45" s="83"/>
      <c r="P45" s="44" t="s">
        <v>106</v>
      </c>
      <c r="Q45" s="83" t="s">
        <v>201</v>
      </c>
      <c r="R45" s="53" t="s">
        <v>121</v>
      </c>
      <c r="S45" s="83" t="s">
        <v>201</v>
      </c>
      <c r="T45" s="197">
        <v>1</v>
      </c>
    </row>
    <row r="46" spans="1:20" ht="14.25" customHeight="1">
      <c r="B46" s="201"/>
      <c r="C46" s="233"/>
      <c r="D46" s="213"/>
      <c r="E46" s="204"/>
      <c r="F46" s="204"/>
      <c r="G46" s="204"/>
      <c r="H46" s="204"/>
      <c r="I46" s="219"/>
      <c r="J46" s="220"/>
      <c r="K46" s="213"/>
      <c r="L46" s="50" t="s">
        <v>105</v>
      </c>
      <c r="M46" s="82" t="s">
        <v>201</v>
      </c>
      <c r="N46" s="55"/>
      <c r="O46" s="82"/>
      <c r="P46" s="44" t="s">
        <v>83</v>
      </c>
      <c r="Q46" s="82" t="s">
        <v>201</v>
      </c>
      <c r="R46" s="53"/>
      <c r="S46" s="82" t="s">
        <v>201</v>
      </c>
      <c r="T46" s="198"/>
    </row>
    <row r="47" spans="1:20" ht="14.25" customHeight="1">
      <c r="B47" s="201"/>
      <c r="C47" s="233"/>
      <c r="D47" s="213"/>
      <c r="E47" s="204"/>
      <c r="F47" s="204"/>
      <c r="G47" s="204"/>
      <c r="H47" s="204"/>
      <c r="I47" s="219"/>
      <c r="J47" s="220"/>
      <c r="K47" s="213"/>
      <c r="L47" s="50"/>
      <c r="M47" s="82" t="s">
        <v>201</v>
      </c>
      <c r="N47" s="55"/>
      <c r="O47" s="82"/>
      <c r="P47" s="44" t="s">
        <v>84</v>
      </c>
      <c r="Q47" s="82" t="s">
        <v>201</v>
      </c>
      <c r="R47" s="53"/>
      <c r="S47" s="82" t="s">
        <v>201</v>
      </c>
      <c r="T47" s="198"/>
    </row>
    <row r="48" spans="1:20" ht="14.25" customHeight="1">
      <c r="B48" s="202"/>
      <c r="C48" s="233"/>
      <c r="D48" s="213"/>
      <c r="E48" s="205"/>
      <c r="F48" s="205"/>
      <c r="G48" s="204"/>
      <c r="H48" s="205"/>
      <c r="I48" s="221"/>
      <c r="J48" s="222"/>
      <c r="K48" s="214"/>
      <c r="L48" s="50"/>
      <c r="M48" s="82" t="s">
        <v>201</v>
      </c>
      <c r="N48" s="55"/>
      <c r="O48" s="82"/>
      <c r="P48" s="53"/>
      <c r="Q48" s="82" t="s">
        <v>201</v>
      </c>
      <c r="R48" s="53"/>
      <c r="S48" s="82" t="s">
        <v>201</v>
      </c>
      <c r="T48" s="199"/>
    </row>
    <row r="49" spans="1:20" ht="14.25" customHeight="1">
      <c r="A49" s="34" t="s">
        <v>110</v>
      </c>
      <c r="B49" s="200">
        <v>11</v>
      </c>
      <c r="C49" s="233"/>
      <c r="D49" s="213"/>
      <c r="E49" s="203">
        <v>2</v>
      </c>
      <c r="F49" s="203">
        <v>3</v>
      </c>
      <c r="G49" s="204"/>
      <c r="H49" s="203" t="s">
        <v>203</v>
      </c>
      <c r="I49" s="217" t="s">
        <v>124</v>
      </c>
      <c r="J49" s="218"/>
      <c r="K49" s="216" t="s">
        <v>125</v>
      </c>
      <c r="L49" s="50" t="s">
        <v>181</v>
      </c>
      <c r="M49" s="82" t="s">
        <v>201</v>
      </c>
      <c r="N49" s="50" t="s">
        <v>181</v>
      </c>
      <c r="O49" s="82"/>
      <c r="P49" s="44" t="s">
        <v>83</v>
      </c>
      <c r="Q49" s="82" t="s">
        <v>201</v>
      </c>
      <c r="R49" s="53"/>
      <c r="S49" s="82" t="s">
        <v>201</v>
      </c>
      <c r="T49" s="197">
        <v>1</v>
      </c>
    </row>
    <row r="50" spans="1:20" ht="14.25" customHeight="1">
      <c r="B50" s="201"/>
      <c r="C50" s="233"/>
      <c r="D50" s="213"/>
      <c r="E50" s="204"/>
      <c r="F50" s="204"/>
      <c r="G50" s="204"/>
      <c r="H50" s="204"/>
      <c r="I50" s="219"/>
      <c r="J50" s="220"/>
      <c r="K50" s="213"/>
      <c r="L50" s="50" t="s">
        <v>114</v>
      </c>
      <c r="M50" s="82" t="s">
        <v>201</v>
      </c>
      <c r="N50" s="50" t="s">
        <v>114</v>
      </c>
      <c r="O50" s="82"/>
      <c r="P50" s="44" t="s">
        <v>84</v>
      </c>
      <c r="Q50" s="82" t="s">
        <v>201</v>
      </c>
      <c r="R50" s="53"/>
      <c r="S50" s="82" t="s">
        <v>201</v>
      </c>
      <c r="T50" s="198"/>
    </row>
    <row r="51" spans="1:20" ht="14.25" customHeight="1">
      <c r="B51" s="201"/>
      <c r="C51" s="233"/>
      <c r="D51" s="213"/>
      <c r="E51" s="204"/>
      <c r="F51" s="204"/>
      <c r="G51" s="204"/>
      <c r="H51" s="204"/>
      <c r="I51" s="219"/>
      <c r="J51" s="220"/>
      <c r="K51" s="213"/>
      <c r="L51" s="50" t="s">
        <v>126</v>
      </c>
      <c r="M51" s="82" t="s">
        <v>201</v>
      </c>
      <c r="N51" s="50" t="s">
        <v>126</v>
      </c>
      <c r="O51" s="82"/>
      <c r="P51" s="44"/>
      <c r="Q51" s="82" t="s">
        <v>201</v>
      </c>
      <c r="R51" s="53"/>
      <c r="S51" s="82"/>
      <c r="T51" s="198"/>
    </row>
    <row r="52" spans="1:20" ht="14.25" customHeight="1">
      <c r="B52" s="201"/>
      <c r="C52" s="233"/>
      <c r="D52" s="213"/>
      <c r="E52" s="204"/>
      <c r="F52" s="204"/>
      <c r="G52" s="204"/>
      <c r="H52" s="205"/>
      <c r="I52" s="219"/>
      <c r="J52" s="220"/>
      <c r="K52" s="213"/>
      <c r="L52" s="70"/>
      <c r="M52" s="81" t="s">
        <v>201</v>
      </c>
      <c r="N52" s="71"/>
      <c r="O52" s="81"/>
      <c r="P52" s="72"/>
      <c r="Q52" s="81" t="s">
        <v>201</v>
      </c>
      <c r="R52" s="72"/>
      <c r="S52" s="81"/>
      <c r="T52" s="198"/>
    </row>
    <row r="53" spans="1:20" ht="14.25" customHeight="1">
      <c r="A53" s="34" t="s">
        <v>110</v>
      </c>
      <c r="B53" s="200">
        <v>12</v>
      </c>
      <c r="C53" s="234"/>
      <c r="D53" s="237"/>
      <c r="E53" s="203">
        <v>2</v>
      </c>
      <c r="F53" s="203">
        <v>3</v>
      </c>
      <c r="G53" s="240"/>
      <c r="H53" s="203" t="s">
        <v>203</v>
      </c>
      <c r="I53" s="230" t="s">
        <v>28</v>
      </c>
      <c r="J53" s="218"/>
      <c r="K53" s="216" t="s">
        <v>127</v>
      </c>
      <c r="L53" s="50"/>
      <c r="M53" s="82" t="s">
        <v>201</v>
      </c>
      <c r="N53" s="59" t="s">
        <v>154</v>
      </c>
      <c r="O53" s="82"/>
      <c r="P53" s="44" t="s">
        <v>106</v>
      </c>
      <c r="Q53" s="82" t="s">
        <v>201</v>
      </c>
      <c r="R53" s="53" t="s">
        <v>128</v>
      </c>
      <c r="S53" s="82" t="s">
        <v>9</v>
      </c>
      <c r="T53" s="197">
        <v>1</v>
      </c>
    </row>
    <row r="54" spans="1:20" ht="14.25" customHeight="1">
      <c r="B54" s="201"/>
      <c r="C54" s="234"/>
      <c r="D54" s="237"/>
      <c r="E54" s="204"/>
      <c r="F54" s="204"/>
      <c r="G54" s="240"/>
      <c r="H54" s="204"/>
      <c r="I54" s="219"/>
      <c r="J54" s="220"/>
      <c r="K54" s="213"/>
      <c r="L54" s="50"/>
      <c r="M54" s="82" t="s">
        <v>201</v>
      </c>
      <c r="N54" s="60" t="s">
        <v>155</v>
      </c>
      <c r="O54" s="82"/>
      <c r="P54" s="44" t="s">
        <v>108</v>
      </c>
      <c r="Q54" s="82" t="s">
        <v>201</v>
      </c>
      <c r="R54" s="53" t="s">
        <v>129</v>
      </c>
      <c r="S54" s="82" t="s">
        <v>9</v>
      </c>
      <c r="T54" s="198"/>
    </row>
    <row r="55" spans="1:20" ht="14.25" customHeight="1">
      <c r="B55" s="201"/>
      <c r="C55" s="234"/>
      <c r="D55" s="237"/>
      <c r="E55" s="204"/>
      <c r="F55" s="204"/>
      <c r="G55" s="240"/>
      <c r="H55" s="204"/>
      <c r="I55" s="219"/>
      <c r="J55" s="220"/>
      <c r="K55" s="213"/>
      <c r="L55" s="50"/>
      <c r="M55" s="82" t="s">
        <v>201</v>
      </c>
      <c r="N55" s="55"/>
      <c r="O55" s="82"/>
      <c r="P55" s="44" t="s">
        <v>83</v>
      </c>
      <c r="Q55" s="82" t="s">
        <v>201</v>
      </c>
      <c r="R55" s="53" t="s">
        <v>104</v>
      </c>
      <c r="S55" s="82"/>
      <c r="T55" s="198"/>
    </row>
    <row r="56" spans="1:20" ht="14.25" customHeight="1">
      <c r="B56" s="201"/>
      <c r="C56" s="234"/>
      <c r="D56" s="237"/>
      <c r="E56" s="204"/>
      <c r="F56" s="204"/>
      <c r="G56" s="240"/>
      <c r="H56" s="204"/>
      <c r="I56" s="219"/>
      <c r="J56" s="220"/>
      <c r="K56" s="213"/>
      <c r="L56" s="50"/>
      <c r="M56" s="82" t="s">
        <v>201</v>
      </c>
      <c r="N56" s="55"/>
      <c r="O56" s="82"/>
      <c r="P56" s="59" t="s">
        <v>156</v>
      </c>
      <c r="Q56" s="82" t="s">
        <v>201</v>
      </c>
      <c r="R56" s="53"/>
      <c r="S56" s="82"/>
      <c r="T56" s="198"/>
    </row>
    <row r="57" spans="1:20" ht="14.25" customHeight="1">
      <c r="B57" s="202"/>
      <c r="C57" s="234"/>
      <c r="D57" s="237"/>
      <c r="E57" s="205"/>
      <c r="F57" s="205"/>
      <c r="G57" s="240"/>
      <c r="H57" s="205"/>
      <c r="I57" s="221"/>
      <c r="J57" s="222"/>
      <c r="K57" s="214"/>
      <c r="L57" s="50"/>
      <c r="M57" s="82" t="s">
        <v>201</v>
      </c>
      <c r="N57" s="55"/>
      <c r="O57" s="82"/>
      <c r="P57" s="53"/>
      <c r="Q57" s="82" t="s">
        <v>201</v>
      </c>
      <c r="R57" s="53"/>
      <c r="S57" s="82"/>
      <c r="T57" s="199"/>
    </row>
    <row r="58" spans="1:20" ht="14.25" customHeight="1">
      <c r="B58" s="201">
        <v>13</v>
      </c>
      <c r="C58" s="234"/>
      <c r="D58" s="237"/>
      <c r="E58" s="223">
        <v>2</v>
      </c>
      <c r="F58" s="223">
        <v>3</v>
      </c>
      <c r="G58" s="240"/>
      <c r="H58" s="224" t="s">
        <v>203</v>
      </c>
      <c r="I58" s="227" t="s">
        <v>157</v>
      </c>
      <c r="J58" s="227"/>
      <c r="K58" s="228" t="s">
        <v>158</v>
      </c>
      <c r="L58" s="59"/>
      <c r="M58" s="82" t="s">
        <v>201</v>
      </c>
      <c r="N58" s="59" t="s">
        <v>154</v>
      </c>
      <c r="O58" s="82"/>
      <c r="P58" s="59" t="s">
        <v>159</v>
      </c>
      <c r="Q58" s="82" t="s">
        <v>201</v>
      </c>
      <c r="R58" s="59" t="s">
        <v>160</v>
      </c>
      <c r="S58" s="82" t="s">
        <v>9</v>
      </c>
      <c r="T58" s="229">
        <v>1</v>
      </c>
    </row>
    <row r="59" spans="1:20" ht="14.25" customHeight="1">
      <c r="B59" s="201"/>
      <c r="C59" s="234"/>
      <c r="D59" s="237"/>
      <c r="E59" s="223"/>
      <c r="F59" s="223"/>
      <c r="G59" s="240"/>
      <c r="H59" s="225"/>
      <c r="I59" s="227"/>
      <c r="J59" s="227"/>
      <c r="K59" s="228"/>
      <c r="L59" s="59"/>
      <c r="M59" s="82" t="s">
        <v>201</v>
      </c>
      <c r="N59" s="60" t="s">
        <v>155</v>
      </c>
      <c r="O59" s="82"/>
      <c r="P59" s="59" t="s">
        <v>161</v>
      </c>
      <c r="Q59" s="82" t="s">
        <v>201</v>
      </c>
      <c r="R59" s="53" t="s">
        <v>104</v>
      </c>
      <c r="S59" s="82" t="s">
        <v>9</v>
      </c>
      <c r="T59" s="229"/>
    </row>
    <row r="60" spans="1:20" ht="14.25" customHeight="1">
      <c r="B60" s="201"/>
      <c r="C60" s="234"/>
      <c r="D60" s="237"/>
      <c r="E60" s="223"/>
      <c r="F60" s="223"/>
      <c r="G60" s="240"/>
      <c r="H60" s="225"/>
      <c r="I60" s="227"/>
      <c r="J60" s="227"/>
      <c r="K60" s="228"/>
      <c r="L60" s="61"/>
      <c r="M60" s="82" t="s">
        <v>201</v>
      </c>
      <c r="N60" s="59"/>
      <c r="O60" s="82"/>
      <c r="P60" s="59" t="s">
        <v>156</v>
      </c>
      <c r="Q60" s="82" t="s">
        <v>201</v>
      </c>
      <c r="R60" s="62"/>
      <c r="S60" s="82"/>
      <c r="T60" s="229"/>
    </row>
    <row r="61" spans="1:20" ht="14.25" customHeight="1">
      <c r="B61" s="202"/>
      <c r="C61" s="234"/>
      <c r="D61" s="237"/>
      <c r="E61" s="223"/>
      <c r="F61" s="223"/>
      <c r="G61" s="240"/>
      <c r="H61" s="226"/>
      <c r="I61" s="227"/>
      <c r="J61" s="227"/>
      <c r="K61" s="228"/>
      <c r="L61" s="59"/>
      <c r="M61" s="82" t="s">
        <v>201</v>
      </c>
      <c r="N61" s="59"/>
      <c r="O61" s="82"/>
      <c r="P61" s="59"/>
      <c r="Q61" s="82" t="s">
        <v>201</v>
      </c>
      <c r="R61" s="59"/>
      <c r="S61" s="82"/>
      <c r="T61" s="229"/>
    </row>
    <row r="62" spans="1:20" ht="14.25" customHeight="1">
      <c r="B62" s="200">
        <v>14</v>
      </c>
      <c r="C62" s="234"/>
      <c r="D62" s="237"/>
      <c r="E62" s="203">
        <v>2</v>
      </c>
      <c r="F62" s="203">
        <v>3</v>
      </c>
      <c r="G62" s="240"/>
      <c r="H62" s="203" t="s">
        <v>203</v>
      </c>
      <c r="I62" s="217" t="s">
        <v>130</v>
      </c>
      <c r="J62" s="218"/>
      <c r="K62" s="216" t="s">
        <v>175</v>
      </c>
      <c r="L62" s="44" t="s">
        <v>176</v>
      </c>
      <c r="M62" s="82"/>
      <c r="N62" s="44"/>
      <c r="O62" s="82" t="s">
        <v>201</v>
      </c>
      <c r="P62" s="44" t="s">
        <v>106</v>
      </c>
      <c r="Q62" s="82" t="s">
        <v>201</v>
      </c>
      <c r="R62" s="44" t="s">
        <v>128</v>
      </c>
      <c r="S62" s="82" t="s">
        <v>9</v>
      </c>
      <c r="T62" s="197">
        <v>1</v>
      </c>
    </row>
    <row r="63" spans="1:20" ht="14.25" customHeight="1">
      <c r="B63" s="201"/>
      <c r="C63" s="234"/>
      <c r="D63" s="237"/>
      <c r="E63" s="204"/>
      <c r="F63" s="204"/>
      <c r="G63" s="240"/>
      <c r="H63" s="204"/>
      <c r="I63" s="219"/>
      <c r="J63" s="220"/>
      <c r="K63" s="213"/>
      <c r="L63" s="44"/>
      <c r="M63" s="82" t="s">
        <v>201</v>
      </c>
      <c r="N63" s="52"/>
      <c r="O63" s="82" t="s">
        <v>201</v>
      </c>
      <c r="P63" s="44" t="s">
        <v>108</v>
      </c>
      <c r="Q63" s="82" t="s">
        <v>201</v>
      </c>
      <c r="R63" s="44" t="s">
        <v>129</v>
      </c>
      <c r="S63" s="82" t="s">
        <v>9</v>
      </c>
      <c r="T63" s="198"/>
    </row>
    <row r="64" spans="1:20" ht="14.25" customHeight="1">
      <c r="B64" s="201"/>
      <c r="C64" s="234"/>
      <c r="D64" s="237"/>
      <c r="E64" s="204"/>
      <c r="F64" s="204"/>
      <c r="G64" s="240"/>
      <c r="H64" s="204"/>
      <c r="I64" s="219"/>
      <c r="J64" s="220"/>
      <c r="K64" s="213"/>
      <c r="L64" s="45"/>
      <c r="M64" s="82" t="s">
        <v>201</v>
      </c>
      <c r="N64" s="44"/>
      <c r="O64" s="82" t="s">
        <v>201</v>
      </c>
      <c r="P64" s="44" t="s">
        <v>83</v>
      </c>
      <c r="Q64" s="82" t="s">
        <v>201</v>
      </c>
      <c r="R64" s="44"/>
      <c r="S64" s="82"/>
      <c r="T64" s="198"/>
    </row>
    <row r="65" spans="2:20" ht="14.25" customHeight="1">
      <c r="B65" s="201"/>
      <c r="C65" s="234"/>
      <c r="D65" s="237"/>
      <c r="E65" s="204"/>
      <c r="F65" s="204"/>
      <c r="G65" s="240"/>
      <c r="H65" s="204"/>
      <c r="I65" s="219"/>
      <c r="J65" s="220"/>
      <c r="K65" s="213"/>
      <c r="L65" s="45"/>
      <c r="M65" s="82" t="s">
        <v>201</v>
      </c>
      <c r="N65" s="44"/>
      <c r="O65" s="82" t="s">
        <v>201</v>
      </c>
      <c r="P65" s="44" t="s">
        <v>84</v>
      </c>
      <c r="Q65" s="82" t="s">
        <v>201</v>
      </c>
      <c r="R65" s="44"/>
      <c r="S65" s="82"/>
      <c r="T65" s="198"/>
    </row>
    <row r="66" spans="2:20" ht="14.25" customHeight="1">
      <c r="B66" s="202"/>
      <c r="C66" s="234"/>
      <c r="D66" s="237"/>
      <c r="E66" s="205"/>
      <c r="F66" s="205"/>
      <c r="G66" s="240"/>
      <c r="H66" s="205"/>
      <c r="I66" s="221"/>
      <c r="J66" s="222"/>
      <c r="K66" s="214"/>
      <c r="L66" s="44"/>
      <c r="M66" s="82"/>
      <c r="N66" s="44"/>
      <c r="O66" s="82" t="s">
        <v>201</v>
      </c>
      <c r="P66" s="44"/>
      <c r="Q66" s="82" t="s">
        <v>201</v>
      </c>
      <c r="R66" s="44"/>
      <c r="S66" s="82"/>
      <c r="T66" s="199"/>
    </row>
    <row r="67" spans="2:20" ht="14.25" customHeight="1">
      <c r="B67" s="200">
        <v>15</v>
      </c>
      <c r="C67" s="234"/>
      <c r="D67" s="237"/>
      <c r="E67" s="203">
        <v>2</v>
      </c>
      <c r="F67" s="203">
        <v>2</v>
      </c>
      <c r="G67" s="240"/>
      <c r="H67" s="203" t="s">
        <v>203</v>
      </c>
      <c r="I67" s="215" t="s">
        <v>131</v>
      </c>
      <c r="J67" s="207"/>
      <c r="K67" s="216" t="s">
        <v>132</v>
      </c>
      <c r="L67" s="44" t="s">
        <v>91</v>
      </c>
      <c r="M67" s="83"/>
      <c r="N67" s="44" t="s">
        <v>91</v>
      </c>
      <c r="O67" s="83"/>
      <c r="P67" s="44" t="s">
        <v>91</v>
      </c>
      <c r="Q67" s="83"/>
      <c r="R67" s="44"/>
      <c r="S67" s="83"/>
      <c r="T67" s="197">
        <v>2</v>
      </c>
    </row>
    <row r="68" spans="2:20" ht="14.25" customHeight="1">
      <c r="B68" s="202"/>
      <c r="C68" s="234"/>
      <c r="D68" s="237"/>
      <c r="E68" s="205"/>
      <c r="F68" s="205"/>
      <c r="G68" s="240"/>
      <c r="H68" s="205"/>
      <c r="I68" s="210"/>
      <c r="J68" s="211"/>
      <c r="K68" s="214"/>
      <c r="L68" s="44"/>
      <c r="M68" s="82" t="s">
        <v>201</v>
      </c>
      <c r="N68" s="44"/>
      <c r="O68" s="82"/>
      <c r="P68" s="44"/>
      <c r="Q68" s="82" t="s">
        <v>201</v>
      </c>
      <c r="R68" s="44"/>
      <c r="S68" s="82"/>
      <c r="T68" s="199"/>
    </row>
    <row r="69" spans="2:20" ht="14.25" customHeight="1">
      <c r="B69" s="200">
        <v>16</v>
      </c>
      <c r="C69" s="234"/>
      <c r="D69" s="237"/>
      <c r="E69" s="203">
        <v>2</v>
      </c>
      <c r="F69" s="203">
        <v>3</v>
      </c>
      <c r="G69" s="240"/>
      <c r="H69" s="203" t="s">
        <v>203</v>
      </c>
      <c r="I69" s="206" t="s">
        <v>166</v>
      </c>
      <c r="J69" s="207"/>
      <c r="K69" s="212" t="s">
        <v>6</v>
      </c>
      <c r="L69" s="44" t="s">
        <v>135</v>
      </c>
      <c r="M69" s="82" t="s">
        <v>201</v>
      </c>
      <c r="N69" s="44" t="s">
        <v>135</v>
      </c>
      <c r="O69" s="82"/>
      <c r="P69" s="44"/>
      <c r="Q69" s="82" t="s">
        <v>201</v>
      </c>
      <c r="R69" s="44"/>
      <c r="S69" s="82"/>
      <c r="T69" s="197">
        <v>1</v>
      </c>
    </row>
    <row r="70" spans="2:20" ht="14.25" customHeight="1">
      <c r="B70" s="201"/>
      <c r="C70" s="234"/>
      <c r="D70" s="237"/>
      <c r="E70" s="204"/>
      <c r="F70" s="204"/>
      <c r="G70" s="240"/>
      <c r="H70" s="204"/>
      <c r="I70" s="208"/>
      <c r="J70" s="209"/>
      <c r="K70" s="213"/>
      <c r="L70" s="44" t="s">
        <v>136</v>
      </c>
      <c r="M70" s="82" t="s">
        <v>201</v>
      </c>
      <c r="N70" s="44" t="s">
        <v>136</v>
      </c>
      <c r="O70" s="82"/>
      <c r="P70" s="44"/>
      <c r="Q70" s="82" t="s">
        <v>201</v>
      </c>
      <c r="R70" s="44"/>
      <c r="S70" s="82"/>
      <c r="T70" s="198"/>
    </row>
    <row r="71" spans="2:20" ht="14.25" customHeight="1">
      <c r="B71" s="201"/>
      <c r="C71" s="234"/>
      <c r="D71" s="237"/>
      <c r="E71" s="204"/>
      <c r="F71" s="204"/>
      <c r="G71" s="240"/>
      <c r="H71" s="204"/>
      <c r="I71" s="208"/>
      <c r="J71" s="209"/>
      <c r="K71" s="213"/>
      <c r="L71" s="44" t="s">
        <v>137</v>
      </c>
      <c r="M71" s="83"/>
      <c r="N71" s="44" t="s">
        <v>137</v>
      </c>
      <c r="O71" s="83"/>
      <c r="P71" s="44"/>
      <c r="Q71" s="83" t="s">
        <v>201</v>
      </c>
      <c r="R71" s="44"/>
      <c r="S71" s="83"/>
      <c r="T71" s="198"/>
    </row>
    <row r="72" spans="2:20" ht="14.25" customHeight="1">
      <c r="B72" s="202"/>
      <c r="C72" s="234"/>
      <c r="D72" s="237"/>
      <c r="E72" s="205"/>
      <c r="F72" s="205"/>
      <c r="G72" s="240"/>
      <c r="H72" s="205"/>
      <c r="I72" s="210"/>
      <c r="J72" s="211"/>
      <c r="K72" s="214"/>
      <c r="L72" s="44"/>
      <c r="M72" s="82" t="s">
        <v>201</v>
      </c>
      <c r="N72" s="44"/>
      <c r="O72" s="82" t="s">
        <v>201</v>
      </c>
      <c r="P72" s="44"/>
      <c r="Q72" s="82" t="s">
        <v>201</v>
      </c>
      <c r="R72" s="44"/>
      <c r="S72" s="82"/>
      <c r="T72" s="199"/>
    </row>
    <row r="73" spans="2:20" ht="14.25" customHeight="1">
      <c r="B73" s="176">
        <v>17</v>
      </c>
      <c r="C73" s="234"/>
      <c r="D73" s="237"/>
      <c r="E73" s="179"/>
      <c r="F73" s="179"/>
      <c r="G73" s="240"/>
      <c r="H73" s="179"/>
      <c r="I73" s="182" t="s">
        <v>138</v>
      </c>
      <c r="J73" s="183"/>
      <c r="K73" s="188" t="s">
        <v>5</v>
      </c>
      <c r="L73" s="2" t="s">
        <v>11</v>
      </c>
      <c r="M73" s="92" t="s">
        <v>201</v>
      </c>
      <c r="N73" s="93"/>
      <c r="O73" s="92" t="s">
        <v>201</v>
      </c>
      <c r="P73" s="93" t="s">
        <v>106</v>
      </c>
      <c r="Q73" s="92" t="s">
        <v>201</v>
      </c>
      <c r="R73" s="93" t="s">
        <v>128</v>
      </c>
      <c r="S73" s="92"/>
      <c r="T73" s="173"/>
    </row>
    <row r="74" spans="2:20" ht="14.25" customHeight="1">
      <c r="B74" s="177"/>
      <c r="C74" s="234"/>
      <c r="D74" s="237"/>
      <c r="E74" s="180"/>
      <c r="F74" s="180"/>
      <c r="G74" s="240"/>
      <c r="H74" s="180"/>
      <c r="I74" s="184"/>
      <c r="J74" s="185"/>
      <c r="K74" s="189"/>
      <c r="L74" s="93" t="s">
        <v>91</v>
      </c>
      <c r="M74" s="92"/>
      <c r="N74" s="94"/>
      <c r="O74" s="92" t="s">
        <v>201</v>
      </c>
      <c r="P74" s="93" t="s">
        <v>108</v>
      </c>
      <c r="Q74" s="92" t="s">
        <v>201</v>
      </c>
      <c r="R74" s="93"/>
      <c r="S74" s="92"/>
      <c r="T74" s="174"/>
    </row>
    <row r="75" spans="2:20" ht="14.25" customHeight="1">
      <c r="B75" s="177"/>
      <c r="C75" s="234"/>
      <c r="D75" s="237"/>
      <c r="E75" s="180"/>
      <c r="F75" s="180"/>
      <c r="G75" s="240"/>
      <c r="H75" s="180"/>
      <c r="I75" s="184"/>
      <c r="J75" s="185"/>
      <c r="K75" s="189"/>
      <c r="L75" s="93"/>
      <c r="M75" s="92" t="s">
        <v>201</v>
      </c>
      <c r="N75" s="93"/>
      <c r="O75" s="92" t="s">
        <v>201</v>
      </c>
      <c r="P75" s="93" t="s">
        <v>83</v>
      </c>
      <c r="Q75" s="92" t="s">
        <v>201</v>
      </c>
      <c r="R75" s="93"/>
      <c r="S75" s="92"/>
      <c r="T75" s="174"/>
    </row>
    <row r="76" spans="2:20" ht="14.25" customHeight="1">
      <c r="B76" s="177"/>
      <c r="C76" s="234"/>
      <c r="D76" s="237"/>
      <c r="E76" s="180"/>
      <c r="F76" s="180"/>
      <c r="G76" s="240"/>
      <c r="H76" s="180"/>
      <c r="I76" s="184"/>
      <c r="J76" s="185"/>
      <c r="K76" s="189"/>
      <c r="L76" s="93"/>
      <c r="M76" s="92" t="s">
        <v>201</v>
      </c>
      <c r="N76" s="93"/>
      <c r="O76" s="92" t="s">
        <v>201</v>
      </c>
      <c r="P76" s="93" t="s">
        <v>84</v>
      </c>
      <c r="Q76" s="92" t="s">
        <v>201</v>
      </c>
      <c r="R76" s="93"/>
      <c r="S76" s="92"/>
      <c r="T76" s="174"/>
    </row>
    <row r="77" spans="2:20" ht="14.25" customHeight="1">
      <c r="B77" s="177"/>
      <c r="C77" s="234"/>
      <c r="D77" s="237"/>
      <c r="E77" s="180"/>
      <c r="F77" s="180"/>
      <c r="G77" s="240"/>
      <c r="H77" s="180"/>
      <c r="I77" s="184"/>
      <c r="J77" s="185"/>
      <c r="K77" s="189"/>
      <c r="L77" s="93"/>
      <c r="M77" s="92" t="s">
        <v>201</v>
      </c>
      <c r="N77" s="93"/>
      <c r="O77" s="92" t="s">
        <v>201</v>
      </c>
      <c r="P77" s="93" t="s">
        <v>90</v>
      </c>
      <c r="Q77" s="92" t="s">
        <v>201</v>
      </c>
      <c r="R77" s="93"/>
      <c r="S77" s="92"/>
      <c r="T77" s="174"/>
    </row>
    <row r="78" spans="2:20" ht="14.25" customHeight="1">
      <c r="B78" s="177"/>
      <c r="C78" s="234"/>
      <c r="D78" s="237"/>
      <c r="E78" s="180"/>
      <c r="F78" s="180"/>
      <c r="G78" s="240"/>
      <c r="H78" s="180"/>
      <c r="I78" s="184"/>
      <c r="J78" s="185"/>
      <c r="K78" s="189"/>
      <c r="L78" s="93"/>
      <c r="M78" s="92" t="s">
        <v>201</v>
      </c>
      <c r="N78" s="93"/>
      <c r="O78" s="92" t="s">
        <v>201</v>
      </c>
      <c r="P78" s="95" t="s">
        <v>173</v>
      </c>
      <c r="Q78" s="92" t="s">
        <v>201</v>
      </c>
      <c r="R78" s="93"/>
      <c r="S78" s="92"/>
      <c r="T78" s="174"/>
    </row>
    <row r="79" spans="2:20" ht="14.25" customHeight="1">
      <c r="B79" s="192"/>
      <c r="C79" s="234"/>
      <c r="D79" s="237"/>
      <c r="E79" s="193"/>
      <c r="F79" s="193"/>
      <c r="G79" s="240"/>
      <c r="H79" s="193"/>
      <c r="I79" s="194"/>
      <c r="J79" s="195"/>
      <c r="K79" s="196"/>
      <c r="L79" s="93"/>
      <c r="M79" s="92"/>
      <c r="N79" s="93"/>
      <c r="O79" s="92" t="s">
        <v>201</v>
      </c>
      <c r="P79" s="93"/>
      <c r="Q79" s="92" t="s">
        <v>201</v>
      </c>
      <c r="R79" s="93"/>
      <c r="S79" s="92"/>
      <c r="T79" s="191"/>
    </row>
    <row r="80" spans="2:20" ht="14.25" customHeight="1">
      <c r="B80" s="176">
        <v>18</v>
      </c>
      <c r="C80" s="234"/>
      <c r="D80" s="237"/>
      <c r="E80" s="179"/>
      <c r="F80" s="179"/>
      <c r="G80" s="240"/>
      <c r="H80" s="179"/>
      <c r="I80" s="182" t="s">
        <v>139</v>
      </c>
      <c r="J80" s="183"/>
      <c r="K80" s="188" t="s">
        <v>4</v>
      </c>
      <c r="L80" s="93" t="s">
        <v>82</v>
      </c>
      <c r="M80" s="92"/>
      <c r="N80" s="93"/>
      <c r="O80" s="92" t="s">
        <v>201</v>
      </c>
      <c r="P80" s="93" t="s">
        <v>106</v>
      </c>
      <c r="Q80" s="92" t="s">
        <v>201</v>
      </c>
      <c r="R80" s="93" t="s">
        <v>128</v>
      </c>
      <c r="S80" s="92"/>
      <c r="T80" s="173"/>
    </row>
    <row r="81" spans="2:20" ht="14.25" customHeight="1">
      <c r="B81" s="177"/>
      <c r="C81" s="234"/>
      <c r="D81" s="237"/>
      <c r="E81" s="180"/>
      <c r="F81" s="180"/>
      <c r="G81" s="240"/>
      <c r="H81" s="180"/>
      <c r="I81" s="184"/>
      <c r="J81" s="185"/>
      <c r="K81" s="189"/>
      <c r="L81" s="93" t="s">
        <v>178</v>
      </c>
      <c r="M81" s="92"/>
      <c r="N81" s="94"/>
      <c r="O81" s="92" t="s">
        <v>201</v>
      </c>
      <c r="P81" s="93" t="s">
        <v>108</v>
      </c>
      <c r="Q81" s="92" t="s">
        <v>201</v>
      </c>
      <c r="R81" s="93"/>
      <c r="S81" s="92"/>
      <c r="T81" s="174"/>
    </row>
    <row r="82" spans="2:20" ht="14.25" customHeight="1">
      <c r="B82" s="177"/>
      <c r="C82" s="234"/>
      <c r="D82" s="237"/>
      <c r="E82" s="180"/>
      <c r="F82" s="180"/>
      <c r="G82" s="240"/>
      <c r="H82" s="180"/>
      <c r="I82" s="184"/>
      <c r="J82" s="185"/>
      <c r="K82" s="189"/>
      <c r="L82" s="93" t="s">
        <v>141</v>
      </c>
      <c r="M82" s="92"/>
      <c r="N82" s="93"/>
      <c r="O82" s="92" t="s">
        <v>201</v>
      </c>
      <c r="P82" s="93" t="s">
        <v>83</v>
      </c>
      <c r="Q82" s="92" t="s">
        <v>201</v>
      </c>
      <c r="R82" s="93"/>
      <c r="S82" s="92"/>
      <c r="T82" s="174"/>
    </row>
    <row r="83" spans="2:20" ht="14.25" customHeight="1">
      <c r="B83" s="177"/>
      <c r="C83" s="234"/>
      <c r="D83" s="237"/>
      <c r="E83" s="180"/>
      <c r="F83" s="180"/>
      <c r="G83" s="240"/>
      <c r="H83" s="180"/>
      <c r="I83" s="184"/>
      <c r="J83" s="185"/>
      <c r="K83" s="189"/>
      <c r="L83" s="93"/>
      <c r="M83" s="92"/>
      <c r="N83" s="93"/>
      <c r="O83" s="92" t="s">
        <v>201</v>
      </c>
      <c r="P83" s="93" t="s">
        <v>84</v>
      </c>
      <c r="Q83" s="92" t="s">
        <v>201</v>
      </c>
      <c r="R83" s="93"/>
      <c r="S83" s="92"/>
      <c r="T83" s="174"/>
    </row>
    <row r="84" spans="2:20" ht="14.25" customHeight="1">
      <c r="B84" s="192"/>
      <c r="C84" s="234"/>
      <c r="D84" s="237"/>
      <c r="E84" s="193"/>
      <c r="F84" s="193"/>
      <c r="G84" s="240"/>
      <c r="H84" s="193"/>
      <c r="I84" s="194"/>
      <c r="J84" s="195"/>
      <c r="K84" s="196"/>
      <c r="L84" s="93"/>
      <c r="M84" s="92"/>
      <c r="N84" s="93"/>
      <c r="O84" s="92" t="s">
        <v>201</v>
      </c>
      <c r="P84" s="93"/>
      <c r="Q84" s="92" t="s">
        <v>201</v>
      </c>
      <c r="R84" s="93"/>
      <c r="S84" s="92"/>
      <c r="T84" s="191"/>
    </row>
    <row r="85" spans="2:20" ht="14.25" customHeight="1">
      <c r="B85" s="176"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/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4"/>
      <c r="O86" s="92" t="s">
        <v>201</v>
      </c>
      <c r="P86" s="93" t="s">
        <v>108</v>
      </c>
      <c r="Q86" s="92" t="s">
        <v>201</v>
      </c>
      <c r="R86" s="93"/>
      <c r="S86" s="92"/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176">
        <v>20</v>
      </c>
      <c r="C90" s="234"/>
      <c r="D90" s="237"/>
      <c r="E90" s="179"/>
      <c r="F90" s="179"/>
      <c r="G90" s="240"/>
      <c r="H90" s="179"/>
      <c r="I90" s="182" t="s">
        <v>145</v>
      </c>
      <c r="J90" s="183"/>
      <c r="K90" s="188" t="s">
        <v>2</v>
      </c>
      <c r="L90" s="93" t="s">
        <v>117</v>
      </c>
      <c r="M90" s="92"/>
      <c r="N90" s="93"/>
      <c r="O90" s="92" t="s">
        <v>201</v>
      </c>
      <c r="P90" s="93"/>
      <c r="Q90" s="92" t="s">
        <v>201</v>
      </c>
      <c r="R90" s="93"/>
      <c r="S90" s="92" t="s">
        <v>201</v>
      </c>
      <c r="T90" s="173"/>
    </row>
    <row r="91" spans="2:20" ht="14.25" customHeight="1">
      <c r="B91" s="177"/>
      <c r="C91" s="234"/>
      <c r="D91" s="237"/>
      <c r="E91" s="180"/>
      <c r="F91" s="180"/>
      <c r="G91" s="240"/>
      <c r="H91" s="180"/>
      <c r="I91" s="184"/>
      <c r="J91" s="185"/>
      <c r="K91" s="189"/>
      <c r="L91" s="93" t="s">
        <v>182</v>
      </c>
      <c r="M91" s="92"/>
      <c r="N91" s="94"/>
      <c r="O91" s="92" t="s">
        <v>201</v>
      </c>
      <c r="P91" s="93"/>
      <c r="Q91" s="92" t="s">
        <v>201</v>
      </c>
      <c r="R91" s="93"/>
      <c r="S91" s="92" t="s">
        <v>201</v>
      </c>
      <c r="T91" s="174"/>
    </row>
    <row r="92" spans="2:20" ht="14.25" customHeight="1">
      <c r="B92" s="177"/>
      <c r="C92" s="234"/>
      <c r="D92" s="237"/>
      <c r="E92" s="180"/>
      <c r="F92" s="180"/>
      <c r="G92" s="240"/>
      <c r="H92" s="180"/>
      <c r="I92" s="184"/>
      <c r="J92" s="185"/>
      <c r="K92" s="189"/>
      <c r="L92" s="93" t="s">
        <v>147</v>
      </c>
      <c r="M92" s="92"/>
      <c r="N92" s="93"/>
      <c r="O92" s="92" t="s">
        <v>201</v>
      </c>
      <c r="P92" s="93"/>
      <c r="Q92" s="92" t="s">
        <v>201</v>
      </c>
      <c r="R92" s="93"/>
      <c r="S92" s="92" t="s">
        <v>201</v>
      </c>
      <c r="T92" s="174"/>
    </row>
    <row r="93" spans="2:20" ht="14.25" customHeight="1">
      <c r="B93" s="177"/>
      <c r="C93" s="234"/>
      <c r="D93" s="237"/>
      <c r="E93" s="180"/>
      <c r="F93" s="180"/>
      <c r="G93" s="240"/>
      <c r="H93" s="180"/>
      <c r="I93" s="184"/>
      <c r="J93" s="185"/>
      <c r="K93" s="189"/>
      <c r="L93" s="96" t="s">
        <v>169</v>
      </c>
      <c r="M93" s="92"/>
      <c r="N93" s="93"/>
      <c r="O93" s="92" t="s">
        <v>201</v>
      </c>
      <c r="P93" s="93"/>
      <c r="Q93" s="92" t="s">
        <v>201</v>
      </c>
      <c r="R93" s="93"/>
      <c r="S93" s="92" t="s">
        <v>201</v>
      </c>
      <c r="T93" s="174"/>
    </row>
    <row r="94" spans="2:20" ht="14.25" customHeight="1">
      <c r="B94" s="192"/>
      <c r="C94" s="234"/>
      <c r="D94" s="237"/>
      <c r="E94" s="193"/>
      <c r="F94" s="193"/>
      <c r="G94" s="240"/>
      <c r="H94" s="193"/>
      <c r="I94" s="194"/>
      <c r="J94" s="195"/>
      <c r="K94" s="196"/>
      <c r="L94" s="93"/>
      <c r="M94" s="92"/>
      <c r="N94" s="93"/>
      <c r="O94" s="92" t="s">
        <v>201</v>
      </c>
      <c r="P94" s="93"/>
      <c r="Q94" s="92" t="s">
        <v>201</v>
      </c>
      <c r="R94" s="93"/>
      <c r="S94" s="92" t="s">
        <v>201</v>
      </c>
      <c r="T94" s="191"/>
    </row>
    <row r="95" spans="2:20" ht="14.25" customHeight="1">
      <c r="B95" s="176">
        <v>21</v>
      </c>
      <c r="C95" s="234"/>
      <c r="D95" s="237"/>
      <c r="E95" s="179"/>
      <c r="F95" s="179"/>
      <c r="G95" s="240"/>
      <c r="H95" s="179"/>
      <c r="I95" s="182" t="s">
        <v>148</v>
      </c>
      <c r="J95" s="183"/>
      <c r="K95" s="188" t="s">
        <v>1</v>
      </c>
      <c r="L95" s="93" t="s">
        <v>117</v>
      </c>
      <c r="M95" s="92"/>
      <c r="N95" s="93"/>
      <c r="O95" s="92" t="s">
        <v>201</v>
      </c>
      <c r="P95" s="93" t="s">
        <v>83</v>
      </c>
      <c r="Q95" s="92" t="s">
        <v>201</v>
      </c>
      <c r="R95" s="93"/>
      <c r="S95" s="92" t="s">
        <v>201</v>
      </c>
      <c r="T95" s="173"/>
    </row>
    <row r="96" spans="2:20" ht="14.25" customHeight="1">
      <c r="B96" s="177"/>
      <c r="C96" s="234"/>
      <c r="D96" s="237"/>
      <c r="E96" s="180"/>
      <c r="F96" s="180"/>
      <c r="G96" s="240"/>
      <c r="H96" s="180"/>
      <c r="I96" s="184"/>
      <c r="J96" s="185"/>
      <c r="K96" s="189"/>
      <c r="L96" s="93" t="s">
        <v>182</v>
      </c>
      <c r="M96" s="92"/>
      <c r="N96" s="93"/>
      <c r="O96" s="92" t="s">
        <v>201</v>
      </c>
      <c r="P96" s="93" t="s">
        <v>84</v>
      </c>
      <c r="Q96" s="92" t="s">
        <v>201</v>
      </c>
      <c r="R96" s="93"/>
      <c r="S96" s="92" t="s">
        <v>201</v>
      </c>
      <c r="T96" s="174"/>
    </row>
    <row r="97" spans="2:20" ht="14.25" customHeight="1">
      <c r="B97" s="177"/>
      <c r="C97" s="234"/>
      <c r="D97" s="237"/>
      <c r="E97" s="180"/>
      <c r="F97" s="180"/>
      <c r="G97" s="240"/>
      <c r="H97" s="180"/>
      <c r="I97" s="184"/>
      <c r="J97" s="185"/>
      <c r="K97" s="189"/>
      <c r="L97" s="93" t="s">
        <v>147</v>
      </c>
      <c r="M97" s="92"/>
      <c r="N97" s="93"/>
      <c r="O97" s="92" t="s">
        <v>201</v>
      </c>
      <c r="P97" s="93"/>
      <c r="Q97" s="92" t="s">
        <v>201</v>
      </c>
      <c r="R97" s="93"/>
      <c r="S97" s="92" t="s">
        <v>201</v>
      </c>
      <c r="T97" s="174"/>
    </row>
    <row r="98" spans="2:20" ht="14.25" customHeight="1">
      <c r="B98" s="177"/>
      <c r="C98" s="234"/>
      <c r="D98" s="237"/>
      <c r="E98" s="180"/>
      <c r="F98" s="180"/>
      <c r="G98" s="240"/>
      <c r="H98" s="180"/>
      <c r="I98" s="184"/>
      <c r="J98" s="185"/>
      <c r="K98" s="189"/>
      <c r="L98" s="96" t="s">
        <v>169</v>
      </c>
      <c r="M98" s="92"/>
      <c r="N98" s="93"/>
      <c r="O98" s="92" t="s">
        <v>201</v>
      </c>
      <c r="P98" s="93"/>
      <c r="Q98" s="92" t="s">
        <v>201</v>
      </c>
      <c r="R98" s="93"/>
      <c r="S98" s="92" t="s">
        <v>201</v>
      </c>
      <c r="T98" s="174"/>
    </row>
    <row r="99" spans="2:20" ht="14.25" customHeight="1">
      <c r="B99" s="192"/>
      <c r="C99" s="234"/>
      <c r="D99" s="237"/>
      <c r="E99" s="193"/>
      <c r="F99" s="193"/>
      <c r="G99" s="240"/>
      <c r="H99" s="193"/>
      <c r="I99" s="194"/>
      <c r="J99" s="195"/>
      <c r="K99" s="196"/>
      <c r="L99" s="93"/>
      <c r="M99" s="92"/>
      <c r="N99" s="93"/>
      <c r="O99" s="92" t="s">
        <v>201</v>
      </c>
      <c r="P99" s="93"/>
      <c r="Q99" s="92" t="s">
        <v>201</v>
      </c>
      <c r="R99" s="93"/>
      <c r="S99" s="92" t="s">
        <v>201</v>
      </c>
      <c r="T99" s="191"/>
    </row>
    <row r="100" spans="2:20" ht="14.25" customHeight="1">
      <c r="B100" s="176">
        <v>22</v>
      </c>
      <c r="C100" s="234"/>
      <c r="D100" s="237"/>
      <c r="E100" s="179"/>
      <c r="F100" s="179"/>
      <c r="G100" s="240"/>
      <c r="H100" s="179"/>
      <c r="I100" s="182" t="s">
        <v>150</v>
      </c>
      <c r="J100" s="183"/>
      <c r="K100" s="188" t="s">
        <v>0</v>
      </c>
      <c r="L100" s="93" t="s">
        <v>152</v>
      </c>
      <c r="M100" s="92"/>
      <c r="N100" s="93"/>
      <c r="O100" s="92" t="s">
        <v>201</v>
      </c>
      <c r="P100" s="93" t="s">
        <v>152</v>
      </c>
      <c r="Q100" s="92" t="s">
        <v>201</v>
      </c>
      <c r="R100" s="93"/>
      <c r="S100" s="92" t="s">
        <v>201</v>
      </c>
      <c r="T100" s="173"/>
    </row>
    <row r="101" spans="2:20" ht="14.25" customHeight="1">
      <c r="B101" s="177"/>
      <c r="C101" s="234"/>
      <c r="D101" s="237"/>
      <c r="E101" s="180"/>
      <c r="F101" s="180"/>
      <c r="G101" s="240"/>
      <c r="H101" s="180"/>
      <c r="I101" s="184"/>
      <c r="J101" s="185"/>
      <c r="K101" s="189"/>
      <c r="L101" s="96" t="s">
        <v>169</v>
      </c>
      <c r="M101" s="92"/>
      <c r="N101" s="93"/>
      <c r="O101" s="92" t="s">
        <v>201</v>
      </c>
      <c r="P101" s="93" t="s">
        <v>83</v>
      </c>
      <c r="Q101" s="92" t="s">
        <v>201</v>
      </c>
      <c r="R101" s="93"/>
      <c r="S101" s="92" t="s">
        <v>201</v>
      </c>
      <c r="T101" s="174"/>
    </row>
    <row r="102" spans="2:20" ht="14.25" customHeight="1">
      <c r="B102" s="177"/>
      <c r="C102" s="234"/>
      <c r="D102" s="237"/>
      <c r="E102" s="180"/>
      <c r="F102" s="180"/>
      <c r="G102" s="240"/>
      <c r="H102" s="180"/>
      <c r="I102" s="184"/>
      <c r="J102" s="185"/>
      <c r="K102" s="189"/>
      <c r="L102" s="93"/>
      <c r="M102" s="92"/>
      <c r="N102" s="93"/>
      <c r="O102" s="92" t="s">
        <v>201</v>
      </c>
      <c r="P102" s="93" t="s">
        <v>84</v>
      </c>
      <c r="Q102" s="92" t="s">
        <v>201</v>
      </c>
      <c r="R102" s="93"/>
      <c r="S102" s="92" t="s">
        <v>201</v>
      </c>
      <c r="T102" s="174"/>
    </row>
    <row r="103" spans="2:20" ht="14.25" customHeight="1" thickBot="1">
      <c r="B103" s="178"/>
      <c r="C103" s="235"/>
      <c r="D103" s="238"/>
      <c r="E103" s="181"/>
      <c r="F103" s="181"/>
      <c r="G103" s="241"/>
      <c r="H103" s="181"/>
      <c r="I103" s="186"/>
      <c r="J103" s="187"/>
      <c r="K103" s="190"/>
      <c r="L103" s="97"/>
      <c r="M103" s="98"/>
      <c r="N103" s="97"/>
      <c r="O103" s="98" t="s">
        <v>201</v>
      </c>
      <c r="P103" s="97"/>
      <c r="Q103" s="98" t="s">
        <v>201</v>
      </c>
      <c r="R103" s="97"/>
      <c r="S103" s="98" t="s">
        <v>201</v>
      </c>
      <c r="T103" s="175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</mergeCells>
  <phoneticPr fontId="1"/>
  <dataValidations count="1">
    <dataValidation type="list" errorStyle="information" allowBlank="1" showInputMessage="1" showErrorMessage="1" sqref="Q7:Q103 O7:O103 M7:M103 S7:S103" xr:uid="{9B8F1FBA-506F-4BBD-9100-7214CCFAB29C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6" orientation="landscape" r:id="rId1"/>
  <headerFooter>
    <oddHeader>&amp;R独立行政法人情報処理推進機構(IPA)
「制御システムに対するリスク分析の実施例第２版　事例②」付録A</oddHeader>
    <oddFooter>&amp;C&amp;P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5B2B8-3989-4620-899D-5C9279171309}">
  <sheetPr codeName="Sheet28">
    <pageSetUpPr fitToPage="1"/>
  </sheetPr>
  <dimension ref="A1:T117"/>
  <sheetViews>
    <sheetView showGridLines="0" zoomScaleNormal="100" zoomScaleSheetLayoutView="30" workbookViewId="0">
      <selection activeCell="C7" sqref="C7:C103"/>
    </sheetView>
  </sheetViews>
  <sheetFormatPr defaultColWidth="9" defaultRowHeight="13.8"/>
  <cols>
    <col min="1" max="1" width="2" style="34" customWidth="1"/>
    <col min="2" max="2" width="5.6640625" style="34" customWidth="1"/>
    <col min="3" max="4" width="14.6640625" style="34" customWidth="1"/>
    <col min="5" max="8" width="10.6640625" style="34" customWidth="1"/>
    <col min="9" max="9" width="3.109375" style="34" customWidth="1"/>
    <col min="10" max="10" width="17" style="34" customWidth="1"/>
    <col min="11" max="11" width="63.6640625" style="34" customWidth="1"/>
    <col min="12" max="12" width="35.6640625" style="34" customWidth="1"/>
    <col min="13" max="13" width="5.6640625" style="34" customWidth="1"/>
    <col min="14" max="14" width="35.6640625" style="34" customWidth="1"/>
    <col min="15" max="15" width="5.6640625" style="34" customWidth="1"/>
    <col min="16" max="16" width="35.6640625" style="34" customWidth="1"/>
    <col min="17" max="17" width="5.6640625" style="34" customWidth="1"/>
    <col min="18" max="18" width="35.6640625" style="34" customWidth="1"/>
    <col min="19" max="19" width="5.6640625" style="34" customWidth="1"/>
    <col min="20" max="20" width="10.88671875" style="34" customWidth="1"/>
    <col min="21" max="21" width="2" style="34" customWidth="1"/>
    <col min="22" max="16384" width="9" style="34"/>
  </cols>
  <sheetData>
    <row r="1" spans="2:20" ht="30">
      <c r="B1" s="246" t="s">
        <v>153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>
      <c r="B2" s="35"/>
      <c r="C2" s="36"/>
      <c r="D2" s="36"/>
      <c r="E2" s="36"/>
      <c r="F2" s="36"/>
      <c r="G2" s="36"/>
      <c r="H2" s="36"/>
      <c r="K2" s="37"/>
      <c r="M2" s="35"/>
      <c r="O2" s="35"/>
      <c r="Q2" s="35"/>
      <c r="S2" s="35"/>
      <c r="T2" s="35"/>
    </row>
    <row r="3" spans="2:20" ht="14.4" thickBot="1">
      <c r="B3" s="35"/>
      <c r="C3" s="36"/>
      <c r="D3" s="36"/>
      <c r="E3" s="36"/>
      <c r="F3" s="36"/>
      <c r="G3" s="36"/>
      <c r="H3" s="36"/>
      <c r="K3" s="37"/>
      <c r="M3" s="35"/>
      <c r="O3" s="35"/>
      <c r="Q3" s="35"/>
      <c r="S3" s="35"/>
      <c r="T3" s="35"/>
    </row>
    <row r="4" spans="2:20">
      <c r="B4" s="231" t="s">
        <v>62</v>
      </c>
      <c r="C4" s="248" t="s">
        <v>63</v>
      </c>
      <c r="D4" s="248" t="s">
        <v>64</v>
      </c>
      <c r="E4" s="251" t="s">
        <v>65</v>
      </c>
      <c r="F4" s="252"/>
      <c r="G4" s="252"/>
      <c r="H4" s="38"/>
      <c r="I4" s="255" t="s">
        <v>66</v>
      </c>
      <c r="J4" s="256"/>
      <c r="K4" s="261" t="s">
        <v>67</v>
      </c>
      <c r="L4" s="264" t="s">
        <v>68</v>
      </c>
      <c r="M4" s="265"/>
      <c r="N4" s="265"/>
      <c r="O4" s="265"/>
      <c r="P4" s="265"/>
      <c r="Q4" s="265"/>
      <c r="R4" s="265"/>
      <c r="S4" s="266"/>
      <c r="T4" s="63" t="s">
        <v>69</v>
      </c>
    </row>
    <row r="5" spans="2:20">
      <c r="B5" s="201"/>
      <c r="C5" s="249"/>
      <c r="D5" s="249"/>
      <c r="E5" s="253"/>
      <c r="F5" s="254"/>
      <c r="G5" s="254"/>
      <c r="H5" s="39"/>
      <c r="I5" s="257"/>
      <c r="J5" s="258"/>
      <c r="K5" s="262"/>
      <c r="L5" s="267" t="s">
        <v>70</v>
      </c>
      <c r="M5" s="268"/>
      <c r="N5" s="268"/>
      <c r="O5" s="269"/>
      <c r="P5" s="270" t="s">
        <v>71</v>
      </c>
      <c r="Q5" s="271"/>
      <c r="R5" s="270" t="s">
        <v>72</v>
      </c>
      <c r="S5" s="271"/>
      <c r="T5" s="274" t="s">
        <v>73</v>
      </c>
    </row>
    <row r="6" spans="2:20" ht="14.4" thickBot="1">
      <c r="B6" s="247"/>
      <c r="C6" s="250"/>
      <c r="D6" s="250"/>
      <c r="E6" s="40" t="s">
        <v>74</v>
      </c>
      <c r="F6" s="40" t="s">
        <v>75</v>
      </c>
      <c r="G6" s="41" t="s">
        <v>76</v>
      </c>
      <c r="H6" s="65" t="s">
        <v>77</v>
      </c>
      <c r="I6" s="259"/>
      <c r="J6" s="260"/>
      <c r="K6" s="263"/>
      <c r="L6" s="276" t="s">
        <v>78</v>
      </c>
      <c r="M6" s="277"/>
      <c r="N6" s="278" t="s">
        <v>79</v>
      </c>
      <c r="O6" s="277"/>
      <c r="P6" s="272"/>
      <c r="Q6" s="273"/>
      <c r="R6" s="272"/>
      <c r="S6" s="273"/>
      <c r="T6" s="275"/>
    </row>
    <row r="7" spans="2:20" ht="14.25" customHeight="1">
      <c r="B7" s="319">
        <v>1</v>
      </c>
      <c r="C7" s="232" t="s">
        <v>241</v>
      </c>
      <c r="D7" s="236" t="s">
        <v>260</v>
      </c>
      <c r="E7" s="320"/>
      <c r="F7" s="320"/>
      <c r="G7" s="239">
        <v>2</v>
      </c>
      <c r="H7" s="320" t="s">
        <v>201</v>
      </c>
      <c r="I7" s="321" t="s">
        <v>80</v>
      </c>
      <c r="J7" s="322"/>
      <c r="K7" s="323" t="s">
        <v>81</v>
      </c>
      <c r="L7" s="104" t="s">
        <v>82</v>
      </c>
      <c r="M7" s="105" t="s">
        <v>201</v>
      </c>
      <c r="N7" s="106"/>
      <c r="O7" s="105" t="s">
        <v>201</v>
      </c>
      <c r="P7" s="104" t="s">
        <v>178</v>
      </c>
      <c r="Q7" s="105" t="s">
        <v>201</v>
      </c>
      <c r="R7" s="106"/>
      <c r="S7" s="105" t="s">
        <v>201</v>
      </c>
      <c r="T7" s="324"/>
    </row>
    <row r="8" spans="2:20" ht="14.25" customHeight="1">
      <c r="B8" s="177"/>
      <c r="C8" s="233"/>
      <c r="D8" s="213"/>
      <c r="E8" s="180"/>
      <c r="F8" s="180"/>
      <c r="G8" s="204"/>
      <c r="H8" s="180"/>
      <c r="I8" s="307"/>
      <c r="J8" s="308"/>
      <c r="K8" s="189"/>
      <c r="L8" s="101" t="s">
        <v>235</v>
      </c>
      <c r="M8" s="107" t="s">
        <v>9</v>
      </c>
      <c r="N8" s="108"/>
      <c r="O8" s="107" t="s">
        <v>201</v>
      </c>
      <c r="P8" s="93" t="s">
        <v>83</v>
      </c>
      <c r="Q8" s="107" t="s">
        <v>201</v>
      </c>
      <c r="R8" s="108"/>
      <c r="S8" s="107" t="s">
        <v>201</v>
      </c>
      <c r="T8" s="174"/>
    </row>
    <row r="9" spans="2:20" ht="14.25" customHeight="1">
      <c r="B9" s="177"/>
      <c r="C9" s="233"/>
      <c r="D9" s="213"/>
      <c r="E9" s="180"/>
      <c r="F9" s="180"/>
      <c r="G9" s="204"/>
      <c r="H9" s="180"/>
      <c r="I9" s="307"/>
      <c r="J9" s="308"/>
      <c r="K9" s="189"/>
      <c r="L9" s="93" t="s">
        <v>178</v>
      </c>
      <c r="M9" s="92" t="s">
        <v>201</v>
      </c>
      <c r="N9" s="108"/>
      <c r="O9" s="92" t="s">
        <v>201</v>
      </c>
      <c r="P9" s="93" t="s">
        <v>84</v>
      </c>
      <c r="Q9" s="92" t="s">
        <v>201</v>
      </c>
      <c r="R9" s="108"/>
      <c r="S9" s="92" t="s">
        <v>201</v>
      </c>
      <c r="T9" s="174"/>
    </row>
    <row r="10" spans="2:20" ht="14.25" customHeight="1">
      <c r="B10" s="177"/>
      <c r="C10" s="233"/>
      <c r="D10" s="213"/>
      <c r="E10" s="180"/>
      <c r="F10" s="180"/>
      <c r="G10" s="204"/>
      <c r="H10" s="180"/>
      <c r="I10" s="307"/>
      <c r="J10" s="308"/>
      <c r="K10" s="189"/>
      <c r="L10" s="101" t="s">
        <v>154</v>
      </c>
      <c r="M10" s="107" t="s">
        <v>201</v>
      </c>
      <c r="N10" s="108"/>
      <c r="O10" s="107" t="s">
        <v>201</v>
      </c>
      <c r="P10" s="93"/>
      <c r="Q10" s="107" t="s">
        <v>201</v>
      </c>
      <c r="R10" s="108"/>
      <c r="S10" s="107" t="s">
        <v>201</v>
      </c>
      <c r="T10" s="174"/>
    </row>
    <row r="11" spans="2:20" ht="14.25" customHeight="1">
      <c r="B11" s="177"/>
      <c r="C11" s="233"/>
      <c r="D11" s="213"/>
      <c r="E11" s="180"/>
      <c r="F11" s="180"/>
      <c r="G11" s="204"/>
      <c r="H11" s="180"/>
      <c r="I11" s="307"/>
      <c r="J11" s="308"/>
      <c r="K11" s="189"/>
      <c r="L11" s="101" t="s">
        <v>170</v>
      </c>
      <c r="M11" s="92" t="s">
        <v>201</v>
      </c>
      <c r="N11" s="93"/>
      <c r="O11" s="92" t="s">
        <v>201</v>
      </c>
      <c r="P11" s="93"/>
      <c r="Q11" s="92" t="s">
        <v>201</v>
      </c>
      <c r="R11" s="93"/>
      <c r="S11" s="92" t="s">
        <v>201</v>
      </c>
      <c r="T11" s="174"/>
    </row>
    <row r="12" spans="2:20" ht="14.25" customHeight="1">
      <c r="B12" s="192"/>
      <c r="C12" s="233"/>
      <c r="D12" s="213"/>
      <c r="E12" s="193"/>
      <c r="F12" s="193"/>
      <c r="G12" s="204"/>
      <c r="H12" s="193"/>
      <c r="I12" s="309"/>
      <c r="J12" s="310"/>
      <c r="K12" s="196"/>
      <c r="L12" s="157" t="s">
        <v>214</v>
      </c>
      <c r="M12" s="92" t="s">
        <v>9</v>
      </c>
      <c r="N12" s="110"/>
      <c r="O12" s="107" t="s">
        <v>201</v>
      </c>
      <c r="P12" s="109"/>
      <c r="Q12" s="107" t="s">
        <v>201</v>
      </c>
      <c r="R12" s="111"/>
      <c r="S12" s="107" t="s">
        <v>201</v>
      </c>
      <c r="T12" s="191"/>
    </row>
    <row r="13" spans="2:20" ht="14.25" customHeight="1">
      <c r="B13" s="176">
        <v>2</v>
      </c>
      <c r="C13" s="233"/>
      <c r="D13" s="213"/>
      <c r="E13" s="179"/>
      <c r="F13" s="179"/>
      <c r="G13" s="204"/>
      <c r="H13" s="179" t="s">
        <v>201</v>
      </c>
      <c r="I13" s="305" t="s">
        <v>87</v>
      </c>
      <c r="J13" s="306"/>
      <c r="K13" s="188" t="s">
        <v>185</v>
      </c>
      <c r="L13" s="2" t="s">
        <v>215</v>
      </c>
      <c r="M13" s="92" t="s">
        <v>9</v>
      </c>
      <c r="N13" s="64"/>
      <c r="O13" s="92" t="s">
        <v>201</v>
      </c>
      <c r="P13" s="93" t="s">
        <v>90</v>
      </c>
      <c r="Q13" s="92" t="s">
        <v>201</v>
      </c>
      <c r="R13" s="64"/>
      <c r="S13" s="92" t="s">
        <v>201</v>
      </c>
      <c r="T13" s="173"/>
    </row>
    <row r="14" spans="2:20" ht="14.25" customHeight="1">
      <c r="B14" s="177"/>
      <c r="C14" s="233"/>
      <c r="D14" s="213"/>
      <c r="E14" s="180"/>
      <c r="F14" s="180"/>
      <c r="G14" s="204"/>
      <c r="H14" s="180"/>
      <c r="I14" s="307"/>
      <c r="J14" s="308"/>
      <c r="K14" s="189"/>
      <c r="L14" s="93" t="s">
        <v>91</v>
      </c>
      <c r="M14" s="92"/>
      <c r="N14" s="108"/>
      <c r="O14" s="92" t="s">
        <v>201</v>
      </c>
      <c r="P14" s="93" t="s">
        <v>92</v>
      </c>
      <c r="Q14" s="92" t="s">
        <v>201</v>
      </c>
      <c r="R14" s="108"/>
      <c r="S14" s="92" t="s">
        <v>201</v>
      </c>
      <c r="T14" s="174"/>
    </row>
    <row r="15" spans="2:20" ht="14.25" customHeight="1">
      <c r="B15" s="192"/>
      <c r="C15" s="233"/>
      <c r="D15" s="213"/>
      <c r="E15" s="193"/>
      <c r="F15" s="193"/>
      <c r="G15" s="204"/>
      <c r="H15" s="193"/>
      <c r="I15" s="309"/>
      <c r="J15" s="310"/>
      <c r="K15" s="196"/>
      <c r="L15" s="158" t="s">
        <v>240</v>
      </c>
      <c r="M15" s="92" t="s">
        <v>9</v>
      </c>
      <c r="N15" s="108"/>
      <c r="O15" s="92" t="s">
        <v>201</v>
      </c>
      <c r="P15" s="112"/>
      <c r="Q15" s="92" t="s">
        <v>201</v>
      </c>
      <c r="R15" s="108"/>
      <c r="S15" s="92" t="s">
        <v>201</v>
      </c>
      <c r="T15" s="191"/>
    </row>
    <row r="16" spans="2:20" ht="14.25" customHeight="1">
      <c r="B16" s="176">
        <v>3</v>
      </c>
      <c r="C16" s="233"/>
      <c r="D16" s="213"/>
      <c r="E16" s="179"/>
      <c r="F16" s="179"/>
      <c r="G16" s="204"/>
      <c r="H16" s="179" t="s">
        <v>201</v>
      </c>
      <c r="I16" s="305" t="s">
        <v>93</v>
      </c>
      <c r="J16" s="306"/>
      <c r="K16" s="304" t="s">
        <v>94</v>
      </c>
      <c r="L16" s="2" t="s">
        <v>10</v>
      </c>
      <c r="M16" s="92"/>
      <c r="N16" s="113"/>
      <c r="O16" s="92" t="s">
        <v>201</v>
      </c>
      <c r="P16" s="93"/>
      <c r="Q16" s="92" t="s">
        <v>201</v>
      </c>
      <c r="R16" s="93"/>
      <c r="S16" s="92" t="s">
        <v>201</v>
      </c>
      <c r="T16" s="173"/>
    </row>
    <row r="17" spans="1:20" ht="14.25" customHeight="1">
      <c r="B17" s="192"/>
      <c r="C17" s="233"/>
      <c r="D17" s="213"/>
      <c r="E17" s="193"/>
      <c r="F17" s="193"/>
      <c r="G17" s="204"/>
      <c r="H17" s="193"/>
      <c r="I17" s="309"/>
      <c r="J17" s="310"/>
      <c r="K17" s="196"/>
      <c r="L17" s="157" t="s">
        <v>214</v>
      </c>
      <c r="M17" s="92" t="s">
        <v>9</v>
      </c>
      <c r="N17" s="93"/>
      <c r="O17" s="92" t="s">
        <v>201</v>
      </c>
      <c r="P17" s="93"/>
      <c r="Q17" s="92" t="s">
        <v>201</v>
      </c>
      <c r="R17" s="93"/>
      <c r="S17" s="92" t="s">
        <v>201</v>
      </c>
      <c r="T17" s="191"/>
    </row>
    <row r="18" spans="1:20" ht="14.25" customHeight="1">
      <c r="B18" s="176">
        <v>4</v>
      </c>
      <c r="C18" s="233"/>
      <c r="D18" s="213"/>
      <c r="E18" s="179"/>
      <c r="F18" s="179"/>
      <c r="G18" s="204"/>
      <c r="H18" s="179" t="s">
        <v>201</v>
      </c>
      <c r="I18" s="305" t="s">
        <v>96</v>
      </c>
      <c r="J18" s="306"/>
      <c r="K18" s="304" t="s">
        <v>97</v>
      </c>
      <c r="L18" s="93" t="s">
        <v>179</v>
      </c>
      <c r="M18" s="92" t="s">
        <v>201</v>
      </c>
      <c r="N18" s="93"/>
      <c r="O18" s="92" t="s">
        <v>201</v>
      </c>
      <c r="P18" s="93"/>
      <c r="Q18" s="92" t="s">
        <v>201</v>
      </c>
      <c r="R18" s="93"/>
      <c r="S18" s="92" t="s">
        <v>201</v>
      </c>
      <c r="T18" s="173"/>
    </row>
    <row r="19" spans="1:20" ht="14.25" customHeight="1">
      <c r="B19" s="177"/>
      <c r="C19" s="233"/>
      <c r="D19" s="213"/>
      <c r="E19" s="180"/>
      <c r="F19" s="180"/>
      <c r="G19" s="204"/>
      <c r="H19" s="180"/>
      <c r="I19" s="307"/>
      <c r="J19" s="308"/>
      <c r="K19" s="189"/>
      <c r="L19" s="93" t="s">
        <v>98</v>
      </c>
      <c r="M19" s="92" t="s">
        <v>201</v>
      </c>
      <c r="N19" s="93"/>
      <c r="O19" s="92"/>
      <c r="P19" s="93"/>
      <c r="Q19" s="92" t="s">
        <v>201</v>
      </c>
      <c r="R19" s="93"/>
      <c r="S19" s="92" t="s">
        <v>201</v>
      </c>
      <c r="T19" s="174"/>
    </row>
    <row r="20" spans="1:20" ht="14.25" customHeight="1">
      <c r="B20" s="192"/>
      <c r="C20" s="233"/>
      <c r="D20" s="213"/>
      <c r="E20" s="193"/>
      <c r="F20" s="193"/>
      <c r="G20" s="204"/>
      <c r="H20" s="193"/>
      <c r="I20" s="309"/>
      <c r="J20" s="310"/>
      <c r="K20" s="196"/>
      <c r="L20" s="159" t="s">
        <v>237</v>
      </c>
      <c r="M20" s="92" t="s">
        <v>9</v>
      </c>
      <c r="N20" s="93"/>
      <c r="O20" s="92"/>
      <c r="P20" s="93"/>
      <c r="Q20" s="92" t="s">
        <v>201</v>
      </c>
      <c r="R20" s="93"/>
      <c r="S20" s="92" t="s">
        <v>201</v>
      </c>
      <c r="T20" s="191"/>
    </row>
    <row r="21" spans="1:20" ht="14.25" customHeight="1">
      <c r="B21" s="176">
        <v>5</v>
      </c>
      <c r="C21" s="233"/>
      <c r="D21" s="213"/>
      <c r="E21" s="179"/>
      <c r="F21" s="179"/>
      <c r="G21" s="204"/>
      <c r="H21" s="179" t="s">
        <v>201</v>
      </c>
      <c r="I21" s="318" t="s">
        <v>21</v>
      </c>
      <c r="J21" s="306"/>
      <c r="K21" s="304" t="s">
        <v>99</v>
      </c>
      <c r="L21" s="93" t="s">
        <v>100</v>
      </c>
      <c r="M21" s="92" t="s">
        <v>201</v>
      </c>
      <c r="N21" s="93" t="s">
        <v>100</v>
      </c>
      <c r="O21" s="92"/>
      <c r="P21" s="101" t="s">
        <v>183</v>
      </c>
      <c r="Q21" s="92" t="s">
        <v>201</v>
      </c>
      <c r="R21" s="93"/>
      <c r="S21" s="92" t="s">
        <v>201</v>
      </c>
      <c r="T21" s="173"/>
    </row>
    <row r="22" spans="1:20" ht="14.25" customHeight="1">
      <c r="B22" s="177"/>
      <c r="C22" s="233"/>
      <c r="D22" s="213"/>
      <c r="E22" s="180"/>
      <c r="F22" s="180"/>
      <c r="G22" s="204"/>
      <c r="H22" s="180"/>
      <c r="I22" s="307"/>
      <c r="J22" s="308"/>
      <c r="K22" s="189"/>
      <c r="L22" s="158" t="s">
        <v>239</v>
      </c>
      <c r="M22" s="92" t="s">
        <v>238</v>
      </c>
      <c r="N22" s="93"/>
      <c r="O22" s="92"/>
      <c r="P22" s="101" t="s">
        <v>161</v>
      </c>
      <c r="Q22" s="92" t="s">
        <v>201</v>
      </c>
      <c r="R22" s="93"/>
      <c r="S22" s="92" t="s">
        <v>201</v>
      </c>
      <c r="T22" s="174"/>
    </row>
    <row r="23" spans="1:20" ht="14.25" customHeight="1">
      <c r="B23" s="177"/>
      <c r="C23" s="233"/>
      <c r="D23" s="213"/>
      <c r="E23" s="180"/>
      <c r="F23" s="180"/>
      <c r="G23" s="204"/>
      <c r="H23" s="180"/>
      <c r="I23" s="307"/>
      <c r="J23" s="308"/>
      <c r="K23" s="189"/>
      <c r="L23" s="93"/>
      <c r="M23" s="92" t="s">
        <v>201</v>
      </c>
      <c r="N23" s="93"/>
      <c r="O23" s="92"/>
      <c r="P23" s="93" t="s">
        <v>84</v>
      </c>
      <c r="Q23" s="92" t="s">
        <v>201</v>
      </c>
      <c r="R23" s="93"/>
      <c r="S23" s="92" t="s">
        <v>201</v>
      </c>
      <c r="T23" s="174"/>
    </row>
    <row r="24" spans="1:20" ht="14.25" customHeight="1">
      <c r="B24" s="192"/>
      <c r="C24" s="233"/>
      <c r="D24" s="213"/>
      <c r="E24" s="193"/>
      <c r="F24" s="193"/>
      <c r="G24" s="204"/>
      <c r="H24" s="193"/>
      <c r="I24" s="309"/>
      <c r="J24" s="310"/>
      <c r="K24" s="196"/>
      <c r="L24" s="94"/>
      <c r="M24" s="92" t="s">
        <v>201</v>
      </c>
      <c r="N24" s="93"/>
      <c r="O24" s="92"/>
      <c r="P24" s="93"/>
      <c r="Q24" s="92" t="s">
        <v>201</v>
      </c>
      <c r="R24" s="93"/>
      <c r="S24" s="92" t="s">
        <v>201</v>
      </c>
      <c r="T24" s="191"/>
    </row>
    <row r="25" spans="1:20" ht="14.25" customHeight="1">
      <c r="B25" s="176">
        <v>6</v>
      </c>
      <c r="C25" s="233"/>
      <c r="D25" s="213"/>
      <c r="E25" s="179"/>
      <c r="F25" s="179"/>
      <c r="G25" s="204"/>
      <c r="H25" s="179" t="s">
        <v>201</v>
      </c>
      <c r="I25" s="305" t="s">
        <v>101</v>
      </c>
      <c r="J25" s="306"/>
      <c r="K25" s="304" t="s">
        <v>102</v>
      </c>
      <c r="L25" s="112" t="s">
        <v>103</v>
      </c>
      <c r="M25" s="92"/>
      <c r="N25" s="112" t="s">
        <v>103</v>
      </c>
      <c r="O25" s="92"/>
      <c r="P25" s="93"/>
      <c r="Q25" s="92" t="s">
        <v>201</v>
      </c>
      <c r="R25" s="114"/>
      <c r="S25" s="92" t="s">
        <v>201</v>
      </c>
      <c r="T25" s="173"/>
    </row>
    <row r="26" spans="1:20" ht="14.25" customHeight="1">
      <c r="B26" s="177"/>
      <c r="C26" s="233"/>
      <c r="D26" s="213"/>
      <c r="E26" s="180"/>
      <c r="F26" s="180"/>
      <c r="G26" s="204"/>
      <c r="H26" s="180"/>
      <c r="I26" s="307"/>
      <c r="J26" s="308"/>
      <c r="K26" s="189"/>
      <c r="L26" s="112" t="s">
        <v>105</v>
      </c>
      <c r="M26" s="92" t="s">
        <v>201</v>
      </c>
      <c r="N26" s="112" t="s">
        <v>105</v>
      </c>
      <c r="O26" s="92"/>
      <c r="P26" s="101" t="s">
        <v>159</v>
      </c>
      <c r="Q26" s="92" t="s">
        <v>201</v>
      </c>
      <c r="R26" s="114"/>
      <c r="S26" s="92" t="s">
        <v>201</v>
      </c>
      <c r="T26" s="174"/>
    </row>
    <row r="27" spans="1:20" ht="14.25" customHeight="1">
      <c r="B27" s="177"/>
      <c r="C27" s="233"/>
      <c r="D27" s="213"/>
      <c r="E27" s="180"/>
      <c r="F27" s="180"/>
      <c r="G27" s="204"/>
      <c r="H27" s="180"/>
      <c r="I27" s="307"/>
      <c r="J27" s="308"/>
      <c r="K27" s="189"/>
      <c r="L27" s="112" t="s">
        <v>107</v>
      </c>
      <c r="M27" s="92" t="s">
        <v>201</v>
      </c>
      <c r="N27" s="112" t="s">
        <v>107</v>
      </c>
      <c r="O27" s="92"/>
      <c r="P27" s="101" t="s">
        <v>184</v>
      </c>
      <c r="Q27" s="92" t="s">
        <v>201</v>
      </c>
      <c r="R27" s="114"/>
      <c r="S27" s="92" t="s">
        <v>201</v>
      </c>
      <c r="T27" s="174"/>
    </row>
    <row r="28" spans="1:20" ht="14.25" customHeight="1">
      <c r="B28" s="177"/>
      <c r="C28" s="233"/>
      <c r="D28" s="213"/>
      <c r="E28" s="180"/>
      <c r="F28" s="180"/>
      <c r="G28" s="204"/>
      <c r="H28" s="180"/>
      <c r="I28" s="307"/>
      <c r="J28" s="308"/>
      <c r="K28" s="189"/>
      <c r="L28" s="112" t="s">
        <v>109</v>
      </c>
      <c r="M28" s="92" t="s">
        <v>201</v>
      </c>
      <c r="N28" s="112" t="s">
        <v>109</v>
      </c>
      <c r="O28" s="92"/>
      <c r="P28" s="101" t="s">
        <v>161</v>
      </c>
      <c r="Q28" s="92" t="s">
        <v>201</v>
      </c>
      <c r="R28" s="114"/>
      <c r="S28" s="92" t="s">
        <v>201</v>
      </c>
      <c r="T28" s="174"/>
    </row>
    <row r="29" spans="1:20" ht="14.25" customHeight="1">
      <c r="B29" s="192"/>
      <c r="C29" s="233"/>
      <c r="D29" s="213"/>
      <c r="E29" s="193"/>
      <c r="F29" s="193"/>
      <c r="G29" s="204"/>
      <c r="H29" s="193"/>
      <c r="I29" s="309"/>
      <c r="J29" s="310"/>
      <c r="K29" s="196"/>
      <c r="L29" s="112"/>
      <c r="M29" s="92" t="s">
        <v>201</v>
      </c>
      <c r="N29" s="115"/>
      <c r="O29" s="92"/>
      <c r="P29" s="114"/>
      <c r="Q29" s="92" t="s">
        <v>201</v>
      </c>
      <c r="R29" s="114"/>
      <c r="S29" s="92" t="s">
        <v>201</v>
      </c>
      <c r="T29" s="191"/>
    </row>
    <row r="30" spans="1:20" ht="14.25" customHeight="1">
      <c r="A30" s="34" t="s">
        <v>110</v>
      </c>
      <c r="B30" s="176">
        <v>7</v>
      </c>
      <c r="C30" s="233"/>
      <c r="D30" s="213"/>
      <c r="E30" s="179"/>
      <c r="F30" s="179"/>
      <c r="G30" s="204"/>
      <c r="H30" s="179" t="s">
        <v>201</v>
      </c>
      <c r="I30" s="305" t="s">
        <v>111</v>
      </c>
      <c r="J30" s="306"/>
      <c r="K30" s="304" t="s">
        <v>112</v>
      </c>
      <c r="L30" s="112" t="s">
        <v>113</v>
      </c>
      <c r="M30" s="92" t="s">
        <v>201</v>
      </c>
      <c r="N30" s="93"/>
      <c r="O30" s="92"/>
      <c r="P30" s="93" t="s">
        <v>106</v>
      </c>
      <c r="Q30" s="92" t="s">
        <v>201</v>
      </c>
      <c r="R30" s="114"/>
      <c r="S30" s="92" t="s">
        <v>201</v>
      </c>
      <c r="T30" s="173"/>
    </row>
    <row r="31" spans="1:20" ht="14.25" customHeight="1">
      <c r="B31" s="177"/>
      <c r="C31" s="233"/>
      <c r="D31" s="213"/>
      <c r="E31" s="180"/>
      <c r="F31" s="180"/>
      <c r="G31" s="204"/>
      <c r="H31" s="180"/>
      <c r="I31" s="307"/>
      <c r="J31" s="308"/>
      <c r="K31" s="189"/>
      <c r="L31" s="112" t="s">
        <v>107</v>
      </c>
      <c r="M31" s="92" t="s">
        <v>201</v>
      </c>
      <c r="N31" s="116"/>
      <c r="O31" s="92"/>
      <c r="P31" s="93" t="s">
        <v>108</v>
      </c>
      <c r="Q31" s="92" t="s">
        <v>201</v>
      </c>
      <c r="R31" s="114"/>
      <c r="S31" s="92" t="s">
        <v>201</v>
      </c>
      <c r="T31" s="174"/>
    </row>
    <row r="32" spans="1:20" ht="14.25" customHeight="1">
      <c r="B32" s="177"/>
      <c r="C32" s="233"/>
      <c r="D32" s="213"/>
      <c r="E32" s="180"/>
      <c r="F32" s="180"/>
      <c r="G32" s="204"/>
      <c r="H32" s="180"/>
      <c r="I32" s="307"/>
      <c r="J32" s="308"/>
      <c r="K32" s="189"/>
      <c r="L32" s="112" t="s">
        <v>85</v>
      </c>
      <c r="M32" s="92" t="s">
        <v>201</v>
      </c>
      <c r="N32" s="116"/>
      <c r="O32" s="92"/>
      <c r="P32" s="93" t="s">
        <v>83</v>
      </c>
      <c r="Q32" s="92" t="s">
        <v>201</v>
      </c>
      <c r="R32" s="114"/>
      <c r="S32" s="92" t="s">
        <v>201</v>
      </c>
      <c r="T32" s="174"/>
    </row>
    <row r="33" spans="1:20" ht="14.25" customHeight="1">
      <c r="B33" s="177"/>
      <c r="C33" s="233"/>
      <c r="D33" s="213"/>
      <c r="E33" s="180"/>
      <c r="F33" s="180"/>
      <c r="G33" s="204"/>
      <c r="H33" s="180"/>
      <c r="I33" s="307"/>
      <c r="J33" s="308"/>
      <c r="K33" s="189"/>
      <c r="L33" s="112" t="s">
        <v>86</v>
      </c>
      <c r="M33" s="92" t="s">
        <v>201</v>
      </c>
      <c r="N33" s="116"/>
      <c r="O33" s="92"/>
      <c r="P33" s="93" t="s">
        <v>84</v>
      </c>
      <c r="Q33" s="92" t="s">
        <v>201</v>
      </c>
      <c r="R33" s="114"/>
      <c r="S33" s="92" t="s">
        <v>201</v>
      </c>
      <c r="T33" s="174"/>
    </row>
    <row r="34" spans="1:20" ht="14.25" customHeight="1">
      <c r="B34" s="177"/>
      <c r="C34" s="233"/>
      <c r="D34" s="213"/>
      <c r="E34" s="180"/>
      <c r="F34" s="180"/>
      <c r="G34" s="204"/>
      <c r="H34" s="180"/>
      <c r="I34" s="307"/>
      <c r="J34" s="308"/>
      <c r="K34" s="189"/>
      <c r="L34" s="117" t="s">
        <v>172</v>
      </c>
      <c r="M34" s="107" t="s">
        <v>201</v>
      </c>
      <c r="N34" s="110"/>
      <c r="O34" s="107" t="s">
        <v>201</v>
      </c>
      <c r="P34" s="109"/>
      <c r="Q34" s="107" t="s">
        <v>201</v>
      </c>
      <c r="R34" s="111"/>
      <c r="S34" s="107" t="s">
        <v>201</v>
      </c>
      <c r="T34" s="174"/>
    </row>
    <row r="35" spans="1:20" ht="14.25" customHeight="1">
      <c r="B35" s="192"/>
      <c r="C35" s="233"/>
      <c r="D35" s="213"/>
      <c r="E35" s="193"/>
      <c r="F35" s="193"/>
      <c r="G35" s="204"/>
      <c r="H35" s="193"/>
      <c r="I35" s="309"/>
      <c r="J35" s="310"/>
      <c r="K35" s="196"/>
      <c r="L35" s="112"/>
      <c r="M35" s="92" t="s">
        <v>201</v>
      </c>
      <c r="N35" s="116"/>
      <c r="O35" s="92" t="s">
        <v>201</v>
      </c>
      <c r="P35" s="93"/>
      <c r="Q35" s="92" t="s">
        <v>201</v>
      </c>
      <c r="R35" s="114"/>
      <c r="S35" s="92" t="s">
        <v>201</v>
      </c>
      <c r="T35" s="191"/>
    </row>
    <row r="36" spans="1:20" ht="14.25" customHeight="1">
      <c r="A36" s="34" t="s">
        <v>110</v>
      </c>
      <c r="B36" s="176">
        <v>8</v>
      </c>
      <c r="C36" s="233"/>
      <c r="D36" s="213"/>
      <c r="E36" s="179"/>
      <c r="F36" s="179"/>
      <c r="G36" s="204"/>
      <c r="H36" s="179" t="s">
        <v>201</v>
      </c>
      <c r="I36" s="305" t="s">
        <v>115</v>
      </c>
      <c r="J36" s="306"/>
      <c r="K36" s="304" t="s">
        <v>116</v>
      </c>
      <c r="L36" s="112" t="s">
        <v>103</v>
      </c>
      <c r="M36" s="92"/>
      <c r="N36" s="112" t="s">
        <v>103</v>
      </c>
      <c r="O36" s="118" t="s">
        <v>201</v>
      </c>
      <c r="P36" s="93" t="s">
        <v>83</v>
      </c>
      <c r="Q36" s="118" t="s">
        <v>201</v>
      </c>
      <c r="R36" s="114"/>
      <c r="S36" s="118" t="s">
        <v>201</v>
      </c>
      <c r="T36" s="173"/>
    </row>
    <row r="37" spans="1:20" ht="14.25" customHeight="1">
      <c r="B37" s="177"/>
      <c r="C37" s="233"/>
      <c r="D37" s="213"/>
      <c r="E37" s="180"/>
      <c r="F37" s="180"/>
      <c r="G37" s="204"/>
      <c r="H37" s="180"/>
      <c r="I37" s="307"/>
      <c r="J37" s="308"/>
      <c r="K37" s="189"/>
      <c r="L37" s="112" t="s">
        <v>105</v>
      </c>
      <c r="M37" s="92" t="s">
        <v>201</v>
      </c>
      <c r="N37" s="112" t="s">
        <v>105</v>
      </c>
      <c r="O37" s="92"/>
      <c r="P37" s="93" t="s">
        <v>84</v>
      </c>
      <c r="Q37" s="92" t="s">
        <v>201</v>
      </c>
      <c r="R37" s="114"/>
      <c r="S37" s="92" t="s">
        <v>201</v>
      </c>
      <c r="T37" s="174"/>
    </row>
    <row r="38" spans="1:20" ht="14.25" customHeight="1">
      <c r="B38" s="177"/>
      <c r="C38" s="233"/>
      <c r="D38" s="213"/>
      <c r="E38" s="180"/>
      <c r="F38" s="180"/>
      <c r="G38" s="204"/>
      <c r="H38" s="180"/>
      <c r="I38" s="307"/>
      <c r="J38" s="308"/>
      <c r="K38" s="189"/>
      <c r="L38" s="112" t="s">
        <v>117</v>
      </c>
      <c r="M38" s="92" t="s">
        <v>201</v>
      </c>
      <c r="N38" s="112" t="s">
        <v>117</v>
      </c>
      <c r="O38" s="92"/>
      <c r="P38" s="93"/>
      <c r="Q38" s="92" t="s">
        <v>201</v>
      </c>
      <c r="R38" s="114"/>
      <c r="S38" s="92" t="s">
        <v>201</v>
      </c>
      <c r="T38" s="174"/>
    </row>
    <row r="39" spans="1:20" ht="14.25" customHeight="1">
      <c r="B39" s="177"/>
      <c r="C39" s="233"/>
      <c r="D39" s="213"/>
      <c r="E39" s="180"/>
      <c r="F39" s="180"/>
      <c r="G39" s="204"/>
      <c r="H39" s="180"/>
      <c r="I39" s="307"/>
      <c r="J39" s="308"/>
      <c r="K39" s="189"/>
      <c r="L39" s="112" t="s">
        <v>118</v>
      </c>
      <c r="M39" s="92" t="s">
        <v>201</v>
      </c>
      <c r="N39" s="112" t="s">
        <v>118</v>
      </c>
      <c r="O39" s="92"/>
      <c r="P39" s="93"/>
      <c r="Q39" s="92" t="s">
        <v>201</v>
      </c>
      <c r="R39" s="114"/>
      <c r="S39" s="92" t="s">
        <v>201</v>
      </c>
      <c r="T39" s="174"/>
    </row>
    <row r="40" spans="1:20" ht="14.25" customHeight="1">
      <c r="B40" s="192"/>
      <c r="C40" s="233"/>
      <c r="D40" s="213"/>
      <c r="E40" s="193"/>
      <c r="F40" s="193"/>
      <c r="G40" s="204"/>
      <c r="H40" s="193"/>
      <c r="I40" s="309"/>
      <c r="J40" s="310"/>
      <c r="K40" s="196"/>
      <c r="L40" s="112"/>
      <c r="M40" s="92" t="s">
        <v>201</v>
      </c>
      <c r="N40" s="116"/>
      <c r="O40" s="92"/>
      <c r="P40" s="114"/>
      <c r="Q40" s="92" t="s">
        <v>201</v>
      </c>
      <c r="R40" s="114"/>
      <c r="S40" s="92" t="s">
        <v>201</v>
      </c>
      <c r="T40" s="191"/>
    </row>
    <row r="41" spans="1:20" ht="14.25" customHeight="1">
      <c r="A41" s="34" t="s">
        <v>110</v>
      </c>
      <c r="B41" s="176">
        <v>9</v>
      </c>
      <c r="C41" s="233"/>
      <c r="D41" s="213"/>
      <c r="E41" s="179"/>
      <c r="F41" s="179"/>
      <c r="G41" s="204"/>
      <c r="H41" s="179" t="s">
        <v>201</v>
      </c>
      <c r="I41" s="305" t="s">
        <v>119</v>
      </c>
      <c r="J41" s="306"/>
      <c r="K41" s="304" t="s">
        <v>120</v>
      </c>
      <c r="L41" s="112" t="s">
        <v>103</v>
      </c>
      <c r="M41" s="92"/>
      <c r="N41" s="112" t="s">
        <v>103</v>
      </c>
      <c r="O41" s="118"/>
      <c r="P41" s="93" t="s">
        <v>106</v>
      </c>
      <c r="Q41" s="118" t="s">
        <v>201</v>
      </c>
      <c r="R41" s="114" t="s">
        <v>121</v>
      </c>
      <c r="S41" s="118" t="s">
        <v>201</v>
      </c>
      <c r="T41" s="173"/>
    </row>
    <row r="42" spans="1:20" ht="14.25" customHeight="1">
      <c r="B42" s="177"/>
      <c r="C42" s="233"/>
      <c r="D42" s="213"/>
      <c r="E42" s="180"/>
      <c r="F42" s="180"/>
      <c r="G42" s="204"/>
      <c r="H42" s="180"/>
      <c r="I42" s="307"/>
      <c r="J42" s="308"/>
      <c r="K42" s="189"/>
      <c r="L42" s="112" t="s">
        <v>105</v>
      </c>
      <c r="M42" s="92"/>
      <c r="N42" s="112" t="s">
        <v>105</v>
      </c>
      <c r="O42" s="92"/>
      <c r="P42" s="93" t="s">
        <v>83</v>
      </c>
      <c r="Q42" s="92" t="s">
        <v>201</v>
      </c>
      <c r="R42" s="114"/>
      <c r="S42" s="92" t="s">
        <v>201</v>
      </c>
      <c r="T42" s="174"/>
    </row>
    <row r="43" spans="1:20" ht="14.25" customHeight="1">
      <c r="B43" s="177"/>
      <c r="C43" s="233"/>
      <c r="D43" s="213"/>
      <c r="E43" s="180"/>
      <c r="F43" s="180"/>
      <c r="G43" s="204"/>
      <c r="H43" s="180"/>
      <c r="I43" s="307"/>
      <c r="J43" s="308"/>
      <c r="K43" s="189"/>
      <c r="L43" s="112" t="s">
        <v>114</v>
      </c>
      <c r="M43" s="92"/>
      <c r="N43" s="112" t="s">
        <v>114</v>
      </c>
      <c r="O43" s="92"/>
      <c r="P43" s="93" t="s">
        <v>84</v>
      </c>
      <c r="Q43" s="92" t="s">
        <v>201</v>
      </c>
      <c r="R43" s="114"/>
      <c r="S43" s="92" t="s">
        <v>201</v>
      </c>
      <c r="T43" s="174"/>
    </row>
    <row r="44" spans="1:20" ht="14.25" customHeight="1">
      <c r="B44" s="192"/>
      <c r="C44" s="233"/>
      <c r="D44" s="213"/>
      <c r="E44" s="193"/>
      <c r="F44" s="193"/>
      <c r="G44" s="204"/>
      <c r="H44" s="193"/>
      <c r="I44" s="309"/>
      <c r="J44" s="310"/>
      <c r="K44" s="196"/>
      <c r="L44" s="112"/>
      <c r="M44" s="92"/>
      <c r="N44" s="116"/>
      <c r="O44" s="92"/>
      <c r="P44" s="114"/>
      <c r="Q44" s="92" t="s">
        <v>201</v>
      </c>
      <c r="R44" s="114"/>
      <c r="S44" s="92" t="s">
        <v>201</v>
      </c>
      <c r="T44" s="191"/>
    </row>
    <row r="45" spans="1:20" ht="14.25" customHeight="1">
      <c r="A45" s="34" t="s">
        <v>110</v>
      </c>
      <c r="B45" s="176">
        <v>10</v>
      </c>
      <c r="C45" s="233"/>
      <c r="D45" s="213"/>
      <c r="E45" s="179"/>
      <c r="F45" s="179"/>
      <c r="G45" s="204"/>
      <c r="H45" s="179" t="s">
        <v>201</v>
      </c>
      <c r="I45" s="305" t="s">
        <v>122</v>
      </c>
      <c r="J45" s="306"/>
      <c r="K45" s="304" t="s">
        <v>123</v>
      </c>
      <c r="L45" s="112" t="s">
        <v>103</v>
      </c>
      <c r="M45" s="92"/>
      <c r="N45" s="93"/>
      <c r="O45" s="118"/>
      <c r="P45" s="93" t="s">
        <v>106</v>
      </c>
      <c r="Q45" s="118" t="s">
        <v>201</v>
      </c>
      <c r="R45" s="114" t="s">
        <v>121</v>
      </c>
      <c r="S45" s="118" t="s">
        <v>201</v>
      </c>
      <c r="T45" s="173"/>
    </row>
    <row r="46" spans="1:20" ht="14.25" customHeight="1">
      <c r="B46" s="177"/>
      <c r="C46" s="233"/>
      <c r="D46" s="213"/>
      <c r="E46" s="180"/>
      <c r="F46" s="180"/>
      <c r="G46" s="204"/>
      <c r="H46" s="180"/>
      <c r="I46" s="307"/>
      <c r="J46" s="308"/>
      <c r="K46" s="189"/>
      <c r="L46" s="112" t="s">
        <v>105</v>
      </c>
      <c r="M46" s="92" t="s">
        <v>201</v>
      </c>
      <c r="N46" s="116"/>
      <c r="O46" s="92"/>
      <c r="P46" s="93" t="s">
        <v>83</v>
      </c>
      <c r="Q46" s="92" t="s">
        <v>201</v>
      </c>
      <c r="R46" s="114"/>
      <c r="S46" s="92" t="s">
        <v>201</v>
      </c>
      <c r="T46" s="174"/>
    </row>
    <row r="47" spans="1:20" ht="14.25" customHeight="1">
      <c r="B47" s="177"/>
      <c r="C47" s="233"/>
      <c r="D47" s="213"/>
      <c r="E47" s="180"/>
      <c r="F47" s="180"/>
      <c r="G47" s="204"/>
      <c r="H47" s="180"/>
      <c r="I47" s="307"/>
      <c r="J47" s="308"/>
      <c r="K47" s="189"/>
      <c r="L47" s="112"/>
      <c r="M47" s="92" t="s">
        <v>201</v>
      </c>
      <c r="N47" s="116"/>
      <c r="O47" s="92"/>
      <c r="P47" s="93" t="s">
        <v>84</v>
      </c>
      <c r="Q47" s="92" t="s">
        <v>201</v>
      </c>
      <c r="R47" s="114"/>
      <c r="S47" s="92" t="s">
        <v>201</v>
      </c>
      <c r="T47" s="174"/>
    </row>
    <row r="48" spans="1:20" ht="14.25" customHeight="1">
      <c r="B48" s="192"/>
      <c r="C48" s="233"/>
      <c r="D48" s="213"/>
      <c r="E48" s="193"/>
      <c r="F48" s="193"/>
      <c r="G48" s="204"/>
      <c r="H48" s="193"/>
      <c r="I48" s="309"/>
      <c r="J48" s="310"/>
      <c r="K48" s="196"/>
      <c r="L48" s="112"/>
      <c r="M48" s="92" t="s">
        <v>201</v>
      </c>
      <c r="N48" s="116"/>
      <c r="O48" s="92"/>
      <c r="P48" s="114"/>
      <c r="Q48" s="92" t="s">
        <v>201</v>
      </c>
      <c r="R48" s="114"/>
      <c r="S48" s="92" t="s">
        <v>201</v>
      </c>
      <c r="T48" s="191"/>
    </row>
    <row r="49" spans="1:20" ht="14.25" customHeight="1">
      <c r="A49" s="34" t="s">
        <v>110</v>
      </c>
      <c r="B49" s="176">
        <v>11</v>
      </c>
      <c r="C49" s="233"/>
      <c r="D49" s="213"/>
      <c r="E49" s="179"/>
      <c r="F49" s="179"/>
      <c r="G49" s="204"/>
      <c r="H49" s="179" t="s">
        <v>201</v>
      </c>
      <c r="I49" s="305" t="s">
        <v>124</v>
      </c>
      <c r="J49" s="306"/>
      <c r="K49" s="304" t="s">
        <v>125</v>
      </c>
      <c r="L49" s="112" t="s">
        <v>181</v>
      </c>
      <c r="M49" s="92" t="s">
        <v>201</v>
      </c>
      <c r="N49" s="112" t="s">
        <v>181</v>
      </c>
      <c r="O49" s="92"/>
      <c r="P49" s="93" t="s">
        <v>83</v>
      </c>
      <c r="Q49" s="92" t="s">
        <v>201</v>
      </c>
      <c r="R49" s="114"/>
      <c r="S49" s="92" t="s">
        <v>201</v>
      </c>
      <c r="T49" s="173"/>
    </row>
    <row r="50" spans="1:20" ht="14.25" customHeight="1">
      <c r="B50" s="177"/>
      <c r="C50" s="233"/>
      <c r="D50" s="213"/>
      <c r="E50" s="180"/>
      <c r="F50" s="180"/>
      <c r="G50" s="204"/>
      <c r="H50" s="180"/>
      <c r="I50" s="307"/>
      <c r="J50" s="308"/>
      <c r="K50" s="189"/>
      <c r="L50" s="112" t="s">
        <v>114</v>
      </c>
      <c r="M50" s="92" t="s">
        <v>201</v>
      </c>
      <c r="N50" s="112" t="s">
        <v>114</v>
      </c>
      <c r="O50" s="92"/>
      <c r="P50" s="93" t="s">
        <v>84</v>
      </c>
      <c r="Q50" s="92" t="s">
        <v>201</v>
      </c>
      <c r="R50" s="114"/>
      <c r="S50" s="92" t="s">
        <v>201</v>
      </c>
      <c r="T50" s="174"/>
    </row>
    <row r="51" spans="1:20" ht="14.25" customHeight="1">
      <c r="B51" s="177"/>
      <c r="C51" s="233"/>
      <c r="D51" s="213"/>
      <c r="E51" s="180"/>
      <c r="F51" s="180"/>
      <c r="G51" s="204"/>
      <c r="H51" s="180"/>
      <c r="I51" s="307"/>
      <c r="J51" s="308"/>
      <c r="K51" s="189"/>
      <c r="L51" s="112" t="s">
        <v>126</v>
      </c>
      <c r="M51" s="92" t="s">
        <v>201</v>
      </c>
      <c r="N51" s="112" t="s">
        <v>126</v>
      </c>
      <c r="O51" s="92"/>
      <c r="P51" s="93"/>
      <c r="Q51" s="92" t="s">
        <v>201</v>
      </c>
      <c r="R51" s="114"/>
      <c r="S51" s="92"/>
      <c r="T51" s="174"/>
    </row>
    <row r="52" spans="1:20" ht="14.25" customHeight="1">
      <c r="B52" s="177"/>
      <c r="C52" s="233"/>
      <c r="D52" s="213"/>
      <c r="E52" s="180"/>
      <c r="F52" s="180"/>
      <c r="G52" s="204"/>
      <c r="H52" s="193"/>
      <c r="I52" s="307"/>
      <c r="J52" s="308"/>
      <c r="K52" s="189"/>
      <c r="L52" s="119"/>
      <c r="M52" s="107" t="s">
        <v>201</v>
      </c>
      <c r="N52" s="120"/>
      <c r="O52" s="107"/>
      <c r="P52" s="121"/>
      <c r="Q52" s="107" t="s">
        <v>201</v>
      </c>
      <c r="R52" s="121"/>
      <c r="S52" s="107"/>
      <c r="T52" s="174"/>
    </row>
    <row r="53" spans="1:20" ht="14.25" customHeight="1">
      <c r="A53" s="34" t="s">
        <v>110</v>
      </c>
      <c r="B53" s="176">
        <v>12</v>
      </c>
      <c r="C53" s="234"/>
      <c r="D53" s="237"/>
      <c r="E53" s="179"/>
      <c r="F53" s="179"/>
      <c r="G53" s="240"/>
      <c r="H53" s="179" t="s">
        <v>201</v>
      </c>
      <c r="I53" s="318" t="s">
        <v>28</v>
      </c>
      <c r="J53" s="306"/>
      <c r="K53" s="304" t="s">
        <v>127</v>
      </c>
      <c r="L53" s="112"/>
      <c r="M53" s="92" t="s">
        <v>201</v>
      </c>
      <c r="N53" s="95" t="s">
        <v>154</v>
      </c>
      <c r="O53" s="92"/>
      <c r="P53" s="93" t="s">
        <v>106</v>
      </c>
      <c r="Q53" s="92" t="s">
        <v>201</v>
      </c>
      <c r="R53" s="114" t="s">
        <v>128</v>
      </c>
      <c r="S53" s="92" t="s">
        <v>9</v>
      </c>
      <c r="T53" s="173"/>
    </row>
    <row r="54" spans="1:20" ht="14.25" customHeight="1">
      <c r="B54" s="177"/>
      <c r="C54" s="234"/>
      <c r="D54" s="237"/>
      <c r="E54" s="180"/>
      <c r="F54" s="180"/>
      <c r="G54" s="240"/>
      <c r="H54" s="180"/>
      <c r="I54" s="307"/>
      <c r="J54" s="308"/>
      <c r="K54" s="189"/>
      <c r="L54" s="112"/>
      <c r="M54" s="92" t="s">
        <v>201</v>
      </c>
      <c r="N54" s="122" t="s">
        <v>155</v>
      </c>
      <c r="O54" s="92"/>
      <c r="P54" s="93" t="s">
        <v>108</v>
      </c>
      <c r="Q54" s="92" t="s">
        <v>201</v>
      </c>
      <c r="R54" s="114" t="s">
        <v>129</v>
      </c>
      <c r="S54" s="92" t="s">
        <v>9</v>
      </c>
      <c r="T54" s="174"/>
    </row>
    <row r="55" spans="1:20" ht="14.25" customHeight="1">
      <c r="B55" s="177"/>
      <c r="C55" s="234"/>
      <c r="D55" s="237"/>
      <c r="E55" s="180"/>
      <c r="F55" s="180"/>
      <c r="G55" s="240"/>
      <c r="H55" s="180"/>
      <c r="I55" s="307"/>
      <c r="J55" s="308"/>
      <c r="K55" s="189"/>
      <c r="L55" s="112"/>
      <c r="M55" s="92" t="s">
        <v>201</v>
      </c>
      <c r="N55" s="116"/>
      <c r="O55" s="92"/>
      <c r="P55" s="93" t="s">
        <v>83</v>
      </c>
      <c r="Q55" s="92" t="s">
        <v>201</v>
      </c>
      <c r="R55" s="114" t="s">
        <v>104</v>
      </c>
      <c r="S55" s="92"/>
      <c r="T55" s="174"/>
    </row>
    <row r="56" spans="1:20" ht="14.25" customHeight="1">
      <c r="B56" s="177"/>
      <c r="C56" s="234"/>
      <c r="D56" s="237"/>
      <c r="E56" s="180"/>
      <c r="F56" s="180"/>
      <c r="G56" s="240"/>
      <c r="H56" s="180"/>
      <c r="I56" s="307"/>
      <c r="J56" s="308"/>
      <c r="K56" s="189"/>
      <c r="L56" s="112"/>
      <c r="M56" s="92" t="s">
        <v>201</v>
      </c>
      <c r="N56" s="116"/>
      <c r="O56" s="92"/>
      <c r="P56" s="95" t="s">
        <v>156</v>
      </c>
      <c r="Q56" s="92" t="s">
        <v>201</v>
      </c>
      <c r="R56" s="114"/>
      <c r="S56" s="92"/>
      <c r="T56" s="174"/>
    </row>
    <row r="57" spans="1:20" ht="14.25" customHeight="1">
      <c r="B57" s="192"/>
      <c r="C57" s="234"/>
      <c r="D57" s="237"/>
      <c r="E57" s="193"/>
      <c r="F57" s="193"/>
      <c r="G57" s="240"/>
      <c r="H57" s="193"/>
      <c r="I57" s="309"/>
      <c r="J57" s="310"/>
      <c r="K57" s="196"/>
      <c r="L57" s="112"/>
      <c r="M57" s="92" t="s">
        <v>201</v>
      </c>
      <c r="N57" s="116"/>
      <c r="O57" s="92"/>
      <c r="P57" s="114"/>
      <c r="Q57" s="92" t="s">
        <v>201</v>
      </c>
      <c r="R57" s="114"/>
      <c r="S57" s="92"/>
      <c r="T57" s="191"/>
    </row>
    <row r="58" spans="1:20" ht="14.25" customHeight="1">
      <c r="B58" s="177">
        <v>13</v>
      </c>
      <c r="C58" s="234"/>
      <c r="D58" s="237"/>
      <c r="E58" s="311"/>
      <c r="F58" s="311"/>
      <c r="G58" s="240"/>
      <c r="H58" s="312" t="s">
        <v>201</v>
      </c>
      <c r="I58" s="315" t="s">
        <v>157</v>
      </c>
      <c r="J58" s="315"/>
      <c r="K58" s="316" t="s">
        <v>158</v>
      </c>
      <c r="L58" s="95"/>
      <c r="M58" s="92" t="s">
        <v>201</v>
      </c>
      <c r="N58" s="95" t="s">
        <v>154</v>
      </c>
      <c r="O58" s="92"/>
      <c r="P58" s="95" t="s">
        <v>159</v>
      </c>
      <c r="Q58" s="92" t="s">
        <v>201</v>
      </c>
      <c r="R58" s="95" t="s">
        <v>160</v>
      </c>
      <c r="S58" s="92" t="s">
        <v>9</v>
      </c>
      <c r="T58" s="317"/>
    </row>
    <row r="59" spans="1:20" ht="14.25" customHeight="1">
      <c r="B59" s="177"/>
      <c r="C59" s="234"/>
      <c r="D59" s="237"/>
      <c r="E59" s="311"/>
      <c r="F59" s="311"/>
      <c r="G59" s="240"/>
      <c r="H59" s="313"/>
      <c r="I59" s="315"/>
      <c r="J59" s="315"/>
      <c r="K59" s="316"/>
      <c r="L59" s="95"/>
      <c r="M59" s="92" t="s">
        <v>201</v>
      </c>
      <c r="N59" s="122" t="s">
        <v>155</v>
      </c>
      <c r="O59" s="92"/>
      <c r="P59" s="95" t="s">
        <v>161</v>
      </c>
      <c r="Q59" s="92" t="s">
        <v>201</v>
      </c>
      <c r="R59" s="114" t="s">
        <v>104</v>
      </c>
      <c r="S59" s="92" t="s">
        <v>9</v>
      </c>
      <c r="T59" s="317"/>
    </row>
    <row r="60" spans="1:20" ht="14.25" customHeight="1">
      <c r="B60" s="177"/>
      <c r="C60" s="234"/>
      <c r="D60" s="237"/>
      <c r="E60" s="311"/>
      <c r="F60" s="311"/>
      <c r="G60" s="240"/>
      <c r="H60" s="313"/>
      <c r="I60" s="315"/>
      <c r="J60" s="315"/>
      <c r="K60" s="316"/>
      <c r="L60" s="123"/>
      <c r="M60" s="92" t="s">
        <v>201</v>
      </c>
      <c r="N60" s="95"/>
      <c r="O60" s="92"/>
      <c r="P60" s="95" t="s">
        <v>156</v>
      </c>
      <c r="Q60" s="92" t="s">
        <v>201</v>
      </c>
      <c r="R60" s="124"/>
      <c r="S60" s="92"/>
      <c r="T60" s="317"/>
    </row>
    <row r="61" spans="1:20" ht="14.25" customHeight="1">
      <c r="B61" s="192"/>
      <c r="C61" s="234"/>
      <c r="D61" s="237"/>
      <c r="E61" s="311"/>
      <c r="F61" s="311"/>
      <c r="G61" s="240"/>
      <c r="H61" s="314"/>
      <c r="I61" s="315"/>
      <c r="J61" s="315"/>
      <c r="K61" s="316"/>
      <c r="L61" s="95"/>
      <c r="M61" s="92" t="s">
        <v>201</v>
      </c>
      <c r="N61" s="95"/>
      <c r="O61" s="92"/>
      <c r="P61" s="95"/>
      <c r="Q61" s="92" t="s">
        <v>201</v>
      </c>
      <c r="R61" s="95"/>
      <c r="S61" s="92"/>
      <c r="T61" s="317"/>
    </row>
    <row r="62" spans="1:20" ht="14.25" customHeight="1">
      <c r="B62" s="176">
        <v>14</v>
      </c>
      <c r="C62" s="234"/>
      <c r="D62" s="237"/>
      <c r="E62" s="179"/>
      <c r="F62" s="179"/>
      <c r="G62" s="240"/>
      <c r="H62" s="179" t="s">
        <v>201</v>
      </c>
      <c r="I62" s="305" t="s">
        <v>130</v>
      </c>
      <c r="J62" s="306"/>
      <c r="K62" s="304" t="s">
        <v>175</v>
      </c>
      <c r="L62" s="93" t="s">
        <v>176</v>
      </c>
      <c r="M62" s="92"/>
      <c r="N62" s="93"/>
      <c r="O62" s="92" t="s">
        <v>201</v>
      </c>
      <c r="P62" s="93" t="s">
        <v>106</v>
      </c>
      <c r="Q62" s="92" t="s">
        <v>201</v>
      </c>
      <c r="R62" s="93" t="s">
        <v>128</v>
      </c>
      <c r="S62" s="92" t="s">
        <v>9</v>
      </c>
      <c r="T62" s="173"/>
    </row>
    <row r="63" spans="1:20" ht="14.25" customHeight="1">
      <c r="B63" s="177"/>
      <c r="C63" s="234"/>
      <c r="D63" s="237"/>
      <c r="E63" s="180"/>
      <c r="F63" s="180"/>
      <c r="G63" s="240"/>
      <c r="H63" s="180"/>
      <c r="I63" s="307"/>
      <c r="J63" s="308"/>
      <c r="K63" s="189"/>
      <c r="L63" s="93"/>
      <c r="M63" s="92" t="s">
        <v>201</v>
      </c>
      <c r="N63" s="94"/>
      <c r="O63" s="92" t="s">
        <v>201</v>
      </c>
      <c r="P63" s="93" t="s">
        <v>108</v>
      </c>
      <c r="Q63" s="92" t="s">
        <v>201</v>
      </c>
      <c r="R63" s="93" t="s">
        <v>129</v>
      </c>
      <c r="S63" s="92" t="s">
        <v>9</v>
      </c>
      <c r="T63" s="174"/>
    </row>
    <row r="64" spans="1:20" ht="14.25" customHeight="1">
      <c r="B64" s="177"/>
      <c r="C64" s="234"/>
      <c r="D64" s="237"/>
      <c r="E64" s="180"/>
      <c r="F64" s="180"/>
      <c r="G64" s="240"/>
      <c r="H64" s="180"/>
      <c r="I64" s="307"/>
      <c r="J64" s="308"/>
      <c r="K64" s="189"/>
      <c r="L64" s="108"/>
      <c r="M64" s="92" t="s">
        <v>201</v>
      </c>
      <c r="N64" s="93"/>
      <c r="O64" s="92" t="s">
        <v>201</v>
      </c>
      <c r="P64" s="93" t="s">
        <v>83</v>
      </c>
      <c r="Q64" s="92" t="s">
        <v>201</v>
      </c>
      <c r="R64" s="93"/>
      <c r="S64" s="92"/>
      <c r="T64" s="174"/>
    </row>
    <row r="65" spans="2:20" ht="14.25" customHeight="1">
      <c r="B65" s="177"/>
      <c r="C65" s="234"/>
      <c r="D65" s="237"/>
      <c r="E65" s="180"/>
      <c r="F65" s="180"/>
      <c r="G65" s="240"/>
      <c r="H65" s="180"/>
      <c r="I65" s="307"/>
      <c r="J65" s="308"/>
      <c r="K65" s="189"/>
      <c r="L65" s="108"/>
      <c r="M65" s="92" t="s">
        <v>201</v>
      </c>
      <c r="N65" s="93"/>
      <c r="O65" s="92" t="s">
        <v>201</v>
      </c>
      <c r="P65" s="93" t="s">
        <v>84</v>
      </c>
      <c r="Q65" s="92" t="s">
        <v>201</v>
      </c>
      <c r="R65" s="93"/>
      <c r="S65" s="92"/>
      <c r="T65" s="174"/>
    </row>
    <row r="66" spans="2:20" ht="14.25" customHeight="1">
      <c r="B66" s="192"/>
      <c r="C66" s="234"/>
      <c r="D66" s="237"/>
      <c r="E66" s="193"/>
      <c r="F66" s="193"/>
      <c r="G66" s="240"/>
      <c r="H66" s="193"/>
      <c r="I66" s="309"/>
      <c r="J66" s="310"/>
      <c r="K66" s="196"/>
      <c r="L66" s="93"/>
      <c r="M66" s="92"/>
      <c r="N66" s="93"/>
      <c r="O66" s="92" t="s">
        <v>201</v>
      </c>
      <c r="P66" s="93"/>
      <c r="Q66" s="92" t="s">
        <v>201</v>
      </c>
      <c r="R66" s="93"/>
      <c r="S66" s="92"/>
      <c r="T66" s="191"/>
    </row>
    <row r="67" spans="2:20" ht="14.25" customHeight="1">
      <c r="B67" s="176">
        <v>15</v>
      </c>
      <c r="C67" s="234"/>
      <c r="D67" s="237"/>
      <c r="E67" s="179"/>
      <c r="F67" s="179"/>
      <c r="G67" s="240"/>
      <c r="H67" s="179" t="s">
        <v>201</v>
      </c>
      <c r="I67" s="182" t="s">
        <v>131</v>
      </c>
      <c r="J67" s="183"/>
      <c r="K67" s="304" t="s">
        <v>132</v>
      </c>
      <c r="L67" s="93" t="s">
        <v>91</v>
      </c>
      <c r="M67" s="118"/>
      <c r="N67" s="93" t="s">
        <v>91</v>
      </c>
      <c r="O67" s="118"/>
      <c r="P67" s="93" t="s">
        <v>91</v>
      </c>
      <c r="Q67" s="118"/>
      <c r="R67" s="93"/>
      <c r="S67" s="118"/>
      <c r="T67" s="173"/>
    </row>
    <row r="68" spans="2:20" ht="14.25" customHeight="1">
      <c r="B68" s="192"/>
      <c r="C68" s="234"/>
      <c r="D68" s="237"/>
      <c r="E68" s="193"/>
      <c r="F68" s="193"/>
      <c r="G68" s="240"/>
      <c r="H68" s="193"/>
      <c r="I68" s="194"/>
      <c r="J68" s="195"/>
      <c r="K68" s="196"/>
      <c r="L68" s="93"/>
      <c r="M68" s="92" t="s">
        <v>201</v>
      </c>
      <c r="N68" s="93"/>
      <c r="O68" s="92"/>
      <c r="P68" s="93"/>
      <c r="Q68" s="92" t="s">
        <v>201</v>
      </c>
      <c r="R68" s="93"/>
      <c r="S68" s="92"/>
      <c r="T68" s="191"/>
    </row>
    <row r="69" spans="2:20" ht="14.25" customHeight="1">
      <c r="B69" s="176">
        <v>16</v>
      </c>
      <c r="C69" s="234"/>
      <c r="D69" s="237"/>
      <c r="E69" s="179"/>
      <c r="F69" s="179"/>
      <c r="G69" s="240"/>
      <c r="H69" s="179" t="s">
        <v>201</v>
      </c>
      <c r="I69" s="303" t="s">
        <v>166</v>
      </c>
      <c r="J69" s="183"/>
      <c r="K69" s="188" t="s">
        <v>6</v>
      </c>
      <c r="L69" s="93" t="s">
        <v>135</v>
      </c>
      <c r="M69" s="92" t="s">
        <v>201</v>
      </c>
      <c r="N69" s="93" t="s">
        <v>135</v>
      </c>
      <c r="O69" s="92"/>
      <c r="P69" s="93"/>
      <c r="Q69" s="92" t="s">
        <v>201</v>
      </c>
      <c r="R69" s="93"/>
      <c r="S69" s="92"/>
      <c r="T69" s="173"/>
    </row>
    <row r="70" spans="2:20" ht="14.25" customHeight="1">
      <c r="B70" s="177"/>
      <c r="C70" s="234"/>
      <c r="D70" s="237"/>
      <c r="E70" s="180"/>
      <c r="F70" s="180"/>
      <c r="G70" s="240"/>
      <c r="H70" s="180"/>
      <c r="I70" s="184"/>
      <c r="J70" s="185"/>
      <c r="K70" s="189"/>
      <c r="L70" s="93" t="s">
        <v>136</v>
      </c>
      <c r="M70" s="92" t="s">
        <v>201</v>
      </c>
      <c r="N70" s="93" t="s">
        <v>136</v>
      </c>
      <c r="O70" s="92"/>
      <c r="P70" s="93"/>
      <c r="Q70" s="92" t="s">
        <v>201</v>
      </c>
      <c r="R70" s="93"/>
      <c r="S70" s="92"/>
      <c r="T70" s="174"/>
    </row>
    <row r="71" spans="2:20" ht="14.25" customHeight="1">
      <c r="B71" s="177"/>
      <c r="C71" s="234"/>
      <c r="D71" s="237"/>
      <c r="E71" s="180"/>
      <c r="F71" s="180"/>
      <c r="G71" s="240"/>
      <c r="H71" s="180"/>
      <c r="I71" s="184"/>
      <c r="J71" s="185"/>
      <c r="K71" s="189"/>
      <c r="L71" s="93" t="s">
        <v>137</v>
      </c>
      <c r="M71" s="118"/>
      <c r="N71" s="93" t="s">
        <v>137</v>
      </c>
      <c r="O71" s="118"/>
      <c r="P71" s="93"/>
      <c r="Q71" s="118" t="s">
        <v>201</v>
      </c>
      <c r="R71" s="93"/>
      <c r="S71" s="118"/>
      <c r="T71" s="174"/>
    </row>
    <row r="72" spans="2:20" ht="14.25" customHeight="1">
      <c r="B72" s="192"/>
      <c r="C72" s="234"/>
      <c r="D72" s="237"/>
      <c r="E72" s="193"/>
      <c r="F72" s="193"/>
      <c r="G72" s="240"/>
      <c r="H72" s="193"/>
      <c r="I72" s="194"/>
      <c r="J72" s="195"/>
      <c r="K72" s="196"/>
      <c r="L72" s="93"/>
      <c r="M72" s="92" t="s">
        <v>201</v>
      </c>
      <c r="N72" s="93"/>
      <c r="O72" s="92" t="s">
        <v>201</v>
      </c>
      <c r="P72" s="93"/>
      <c r="Q72" s="92" t="s">
        <v>201</v>
      </c>
      <c r="R72" s="93"/>
      <c r="S72" s="92"/>
      <c r="T72" s="191"/>
    </row>
    <row r="73" spans="2:20" ht="14.25" customHeight="1">
      <c r="B73" s="282">
        <v>17</v>
      </c>
      <c r="C73" s="234"/>
      <c r="D73" s="237"/>
      <c r="E73" s="285">
        <v>2</v>
      </c>
      <c r="F73" s="285">
        <v>3</v>
      </c>
      <c r="G73" s="240"/>
      <c r="H73" s="285" t="s">
        <v>207</v>
      </c>
      <c r="I73" s="288" t="s">
        <v>138</v>
      </c>
      <c r="J73" s="289"/>
      <c r="K73" s="294" t="s">
        <v>5</v>
      </c>
      <c r="L73" s="3" t="s">
        <v>215</v>
      </c>
      <c r="M73" s="128" t="s">
        <v>9</v>
      </c>
      <c r="N73" s="127"/>
      <c r="O73" s="128" t="s">
        <v>201</v>
      </c>
      <c r="P73" s="127" t="s">
        <v>106</v>
      </c>
      <c r="Q73" s="128" t="s">
        <v>201</v>
      </c>
      <c r="R73" s="127" t="s">
        <v>128</v>
      </c>
      <c r="S73" s="128"/>
      <c r="T73" s="279">
        <v>1</v>
      </c>
    </row>
    <row r="74" spans="2:20" ht="14.25" customHeight="1">
      <c r="B74" s="283"/>
      <c r="C74" s="234"/>
      <c r="D74" s="237"/>
      <c r="E74" s="286"/>
      <c r="F74" s="286"/>
      <c r="G74" s="240"/>
      <c r="H74" s="286"/>
      <c r="I74" s="290"/>
      <c r="J74" s="291"/>
      <c r="K74" s="295"/>
      <c r="L74" s="127" t="s">
        <v>91</v>
      </c>
      <c r="M74" s="128" t="s">
        <v>9</v>
      </c>
      <c r="N74" s="130"/>
      <c r="O74" s="128" t="s">
        <v>201</v>
      </c>
      <c r="P74" s="127" t="s">
        <v>108</v>
      </c>
      <c r="Q74" s="128" t="s">
        <v>201</v>
      </c>
      <c r="R74" s="127"/>
      <c r="S74" s="128"/>
      <c r="T74" s="280"/>
    </row>
    <row r="75" spans="2:20" ht="14.25" customHeight="1">
      <c r="B75" s="283"/>
      <c r="C75" s="234"/>
      <c r="D75" s="237"/>
      <c r="E75" s="286"/>
      <c r="F75" s="286"/>
      <c r="G75" s="240"/>
      <c r="H75" s="286"/>
      <c r="I75" s="290"/>
      <c r="J75" s="291"/>
      <c r="K75" s="295"/>
      <c r="L75" s="127"/>
      <c r="M75" s="128" t="s">
        <v>201</v>
      </c>
      <c r="N75" s="127"/>
      <c r="O75" s="128" t="s">
        <v>201</v>
      </c>
      <c r="P75" s="127" t="s">
        <v>83</v>
      </c>
      <c r="Q75" s="128" t="s">
        <v>201</v>
      </c>
      <c r="R75" s="127"/>
      <c r="S75" s="128"/>
      <c r="T75" s="280"/>
    </row>
    <row r="76" spans="2:20" ht="14.25" customHeight="1">
      <c r="B76" s="283"/>
      <c r="C76" s="234"/>
      <c r="D76" s="237"/>
      <c r="E76" s="286"/>
      <c r="F76" s="286"/>
      <c r="G76" s="240"/>
      <c r="H76" s="286"/>
      <c r="I76" s="290"/>
      <c r="J76" s="291"/>
      <c r="K76" s="295"/>
      <c r="L76" s="127"/>
      <c r="M76" s="128" t="s">
        <v>201</v>
      </c>
      <c r="N76" s="127"/>
      <c r="O76" s="128" t="s">
        <v>201</v>
      </c>
      <c r="P76" s="127" t="s">
        <v>84</v>
      </c>
      <c r="Q76" s="128" t="s">
        <v>201</v>
      </c>
      <c r="R76" s="127"/>
      <c r="S76" s="128"/>
      <c r="T76" s="280"/>
    </row>
    <row r="77" spans="2:20" ht="14.25" customHeight="1">
      <c r="B77" s="283"/>
      <c r="C77" s="234"/>
      <c r="D77" s="237"/>
      <c r="E77" s="286"/>
      <c r="F77" s="286"/>
      <c r="G77" s="240"/>
      <c r="H77" s="286"/>
      <c r="I77" s="290"/>
      <c r="J77" s="291"/>
      <c r="K77" s="295"/>
      <c r="L77" s="127"/>
      <c r="M77" s="128" t="s">
        <v>201</v>
      </c>
      <c r="N77" s="127"/>
      <c r="O77" s="128" t="s">
        <v>201</v>
      </c>
      <c r="P77" s="127" t="s">
        <v>90</v>
      </c>
      <c r="Q77" s="128" t="s">
        <v>201</v>
      </c>
      <c r="R77" s="127"/>
      <c r="S77" s="128"/>
      <c r="T77" s="280"/>
    </row>
    <row r="78" spans="2:20" ht="14.25" customHeight="1">
      <c r="B78" s="283"/>
      <c r="C78" s="234"/>
      <c r="D78" s="237"/>
      <c r="E78" s="286"/>
      <c r="F78" s="286"/>
      <c r="G78" s="240"/>
      <c r="H78" s="286"/>
      <c r="I78" s="290"/>
      <c r="J78" s="291"/>
      <c r="K78" s="295"/>
      <c r="L78" s="127"/>
      <c r="M78" s="128" t="s">
        <v>201</v>
      </c>
      <c r="N78" s="127"/>
      <c r="O78" s="128" t="s">
        <v>201</v>
      </c>
      <c r="P78" s="133" t="s">
        <v>173</v>
      </c>
      <c r="Q78" s="128" t="s">
        <v>201</v>
      </c>
      <c r="R78" s="127"/>
      <c r="S78" s="128"/>
      <c r="T78" s="280"/>
    </row>
    <row r="79" spans="2:20" ht="14.25" customHeight="1">
      <c r="B79" s="298"/>
      <c r="C79" s="234"/>
      <c r="D79" s="237"/>
      <c r="E79" s="299"/>
      <c r="F79" s="299"/>
      <c r="G79" s="240"/>
      <c r="H79" s="299"/>
      <c r="I79" s="300"/>
      <c r="J79" s="301"/>
      <c r="K79" s="302"/>
      <c r="L79" s="127"/>
      <c r="M79" s="128"/>
      <c r="N79" s="127"/>
      <c r="O79" s="128" t="s">
        <v>201</v>
      </c>
      <c r="P79" s="127"/>
      <c r="Q79" s="128" t="s">
        <v>201</v>
      </c>
      <c r="R79" s="127"/>
      <c r="S79" s="128"/>
      <c r="T79" s="297"/>
    </row>
    <row r="80" spans="2:20" ht="14.25" customHeight="1">
      <c r="B80" s="282">
        <v>18</v>
      </c>
      <c r="C80" s="234"/>
      <c r="D80" s="237"/>
      <c r="E80" s="285">
        <v>1</v>
      </c>
      <c r="F80" s="285">
        <v>1</v>
      </c>
      <c r="G80" s="240"/>
      <c r="H80" s="285" t="s">
        <v>203</v>
      </c>
      <c r="I80" s="288" t="s">
        <v>139</v>
      </c>
      <c r="J80" s="289"/>
      <c r="K80" s="294" t="s">
        <v>4</v>
      </c>
      <c r="L80" s="127" t="s">
        <v>82</v>
      </c>
      <c r="M80" s="128"/>
      <c r="N80" s="127"/>
      <c r="O80" s="128" t="s">
        <v>201</v>
      </c>
      <c r="P80" s="127" t="s">
        <v>106</v>
      </c>
      <c r="Q80" s="128" t="s">
        <v>201</v>
      </c>
      <c r="R80" s="127" t="s">
        <v>128</v>
      </c>
      <c r="S80" s="128"/>
      <c r="T80" s="279">
        <v>3</v>
      </c>
    </row>
    <row r="81" spans="2:20" ht="14.25" customHeight="1">
      <c r="B81" s="283"/>
      <c r="C81" s="234"/>
      <c r="D81" s="237"/>
      <c r="E81" s="286"/>
      <c r="F81" s="286"/>
      <c r="G81" s="240"/>
      <c r="H81" s="286"/>
      <c r="I81" s="290"/>
      <c r="J81" s="291"/>
      <c r="K81" s="295"/>
      <c r="L81" s="127" t="s">
        <v>178</v>
      </c>
      <c r="M81" s="128"/>
      <c r="N81" s="130"/>
      <c r="O81" s="128" t="s">
        <v>201</v>
      </c>
      <c r="P81" s="127" t="s">
        <v>108</v>
      </c>
      <c r="Q81" s="128" t="s">
        <v>201</v>
      </c>
      <c r="R81" s="127"/>
      <c r="S81" s="128"/>
      <c r="T81" s="280"/>
    </row>
    <row r="82" spans="2:20" ht="14.25" customHeight="1">
      <c r="B82" s="283"/>
      <c r="C82" s="234"/>
      <c r="D82" s="237"/>
      <c r="E82" s="286"/>
      <c r="F82" s="286"/>
      <c r="G82" s="240"/>
      <c r="H82" s="286"/>
      <c r="I82" s="290"/>
      <c r="J82" s="291"/>
      <c r="K82" s="295"/>
      <c r="L82" s="127" t="s">
        <v>141</v>
      </c>
      <c r="M82" s="128"/>
      <c r="N82" s="127"/>
      <c r="O82" s="128" t="s">
        <v>201</v>
      </c>
      <c r="P82" s="127" t="s">
        <v>83</v>
      </c>
      <c r="Q82" s="128" t="s">
        <v>201</v>
      </c>
      <c r="R82" s="127"/>
      <c r="S82" s="128"/>
      <c r="T82" s="280"/>
    </row>
    <row r="83" spans="2:20" ht="14.25" customHeight="1">
      <c r="B83" s="283"/>
      <c r="C83" s="234"/>
      <c r="D83" s="237"/>
      <c r="E83" s="286"/>
      <c r="F83" s="286"/>
      <c r="G83" s="240"/>
      <c r="H83" s="286"/>
      <c r="I83" s="290"/>
      <c r="J83" s="291"/>
      <c r="K83" s="295"/>
      <c r="L83" s="127"/>
      <c r="M83" s="128"/>
      <c r="N83" s="127"/>
      <c r="O83" s="128" t="s">
        <v>201</v>
      </c>
      <c r="P83" s="127" t="s">
        <v>84</v>
      </c>
      <c r="Q83" s="128" t="s">
        <v>201</v>
      </c>
      <c r="R83" s="127"/>
      <c r="S83" s="128"/>
      <c r="T83" s="280"/>
    </row>
    <row r="84" spans="2:20" ht="14.25" customHeight="1">
      <c r="B84" s="298"/>
      <c r="C84" s="234"/>
      <c r="D84" s="237"/>
      <c r="E84" s="299"/>
      <c r="F84" s="299"/>
      <c r="G84" s="240"/>
      <c r="H84" s="299"/>
      <c r="I84" s="300"/>
      <c r="J84" s="301"/>
      <c r="K84" s="302"/>
      <c r="L84" s="127"/>
      <c r="M84" s="128"/>
      <c r="N84" s="127"/>
      <c r="O84" s="128" t="s">
        <v>201</v>
      </c>
      <c r="P84" s="127"/>
      <c r="Q84" s="128" t="s">
        <v>201</v>
      </c>
      <c r="R84" s="127"/>
      <c r="S84" s="128"/>
      <c r="T84" s="297"/>
    </row>
    <row r="85" spans="2:20" ht="14.25" customHeight="1">
      <c r="B85" s="176">
        <v>19</v>
      </c>
      <c r="C85" s="234"/>
      <c r="D85" s="237"/>
      <c r="E85" s="179"/>
      <c r="F85" s="179"/>
      <c r="G85" s="240"/>
      <c r="H85" s="179"/>
      <c r="I85" s="182" t="s">
        <v>142</v>
      </c>
      <c r="J85" s="183"/>
      <c r="K85" s="188" t="s">
        <v>3</v>
      </c>
      <c r="L85" s="93" t="s">
        <v>144</v>
      </c>
      <c r="M85" s="92"/>
      <c r="N85" s="93"/>
      <c r="O85" s="92" t="s">
        <v>201</v>
      </c>
      <c r="P85" s="93" t="s">
        <v>106</v>
      </c>
      <c r="Q85" s="92" t="s">
        <v>201</v>
      </c>
      <c r="R85" s="93" t="s">
        <v>128</v>
      </c>
      <c r="S85" s="92"/>
      <c r="T85" s="173"/>
    </row>
    <row r="86" spans="2:20" ht="14.25" customHeight="1">
      <c r="B86" s="177"/>
      <c r="C86" s="234"/>
      <c r="D86" s="237"/>
      <c r="E86" s="180"/>
      <c r="F86" s="180"/>
      <c r="G86" s="240"/>
      <c r="H86" s="180"/>
      <c r="I86" s="184"/>
      <c r="J86" s="185"/>
      <c r="K86" s="189"/>
      <c r="L86" s="93"/>
      <c r="M86" s="92"/>
      <c r="N86" s="94"/>
      <c r="O86" s="92" t="s">
        <v>201</v>
      </c>
      <c r="P86" s="93" t="s">
        <v>108</v>
      </c>
      <c r="Q86" s="92" t="s">
        <v>201</v>
      </c>
      <c r="R86" s="93"/>
      <c r="S86" s="92"/>
      <c r="T86" s="174"/>
    </row>
    <row r="87" spans="2:20" ht="14.25" customHeight="1">
      <c r="B87" s="177"/>
      <c r="C87" s="234"/>
      <c r="D87" s="237"/>
      <c r="E87" s="180"/>
      <c r="F87" s="180"/>
      <c r="G87" s="240"/>
      <c r="H87" s="180"/>
      <c r="I87" s="184"/>
      <c r="J87" s="185"/>
      <c r="K87" s="189"/>
      <c r="L87" s="93"/>
      <c r="M87" s="92"/>
      <c r="N87" s="93"/>
      <c r="O87" s="92" t="s">
        <v>201</v>
      </c>
      <c r="P87" s="93" t="s">
        <v>83</v>
      </c>
      <c r="Q87" s="92" t="s">
        <v>201</v>
      </c>
      <c r="R87" s="93"/>
      <c r="S87" s="92" t="s">
        <v>201</v>
      </c>
      <c r="T87" s="174"/>
    </row>
    <row r="88" spans="2:20" ht="14.25" customHeight="1">
      <c r="B88" s="177"/>
      <c r="C88" s="234"/>
      <c r="D88" s="237"/>
      <c r="E88" s="180"/>
      <c r="F88" s="180"/>
      <c r="G88" s="240"/>
      <c r="H88" s="180"/>
      <c r="I88" s="184"/>
      <c r="J88" s="185"/>
      <c r="K88" s="189"/>
      <c r="L88" s="93"/>
      <c r="M88" s="92"/>
      <c r="N88" s="93"/>
      <c r="O88" s="92" t="s">
        <v>201</v>
      </c>
      <c r="P88" s="93" t="s">
        <v>84</v>
      </c>
      <c r="Q88" s="92" t="s">
        <v>201</v>
      </c>
      <c r="R88" s="93"/>
      <c r="S88" s="92" t="s">
        <v>201</v>
      </c>
      <c r="T88" s="174"/>
    </row>
    <row r="89" spans="2:20" ht="14.25" customHeight="1">
      <c r="B89" s="192"/>
      <c r="C89" s="234"/>
      <c r="D89" s="237"/>
      <c r="E89" s="193"/>
      <c r="F89" s="193"/>
      <c r="G89" s="240"/>
      <c r="H89" s="193"/>
      <c r="I89" s="194"/>
      <c r="J89" s="195"/>
      <c r="K89" s="196"/>
      <c r="L89" s="93"/>
      <c r="M89" s="92"/>
      <c r="N89" s="93"/>
      <c r="O89" s="92" t="s">
        <v>201</v>
      </c>
      <c r="P89" s="93"/>
      <c r="Q89" s="92" t="s">
        <v>201</v>
      </c>
      <c r="R89" s="93"/>
      <c r="S89" s="92" t="s">
        <v>201</v>
      </c>
      <c r="T89" s="191"/>
    </row>
    <row r="90" spans="2:20" ht="14.25" customHeight="1">
      <c r="B90" s="282">
        <v>20</v>
      </c>
      <c r="C90" s="234"/>
      <c r="D90" s="237"/>
      <c r="E90" s="285">
        <v>2</v>
      </c>
      <c r="F90" s="285">
        <v>3</v>
      </c>
      <c r="G90" s="240"/>
      <c r="H90" s="285" t="s">
        <v>207</v>
      </c>
      <c r="I90" s="288" t="s">
        <v>145</v>
      </c>
      <c r="J90" s="289"/>
      <c r="K90" s="294" t="s">
        <v>2</v>
      </c>
      <c r="L90" s="127" t="s">
        <v>117</v>
      </c>
      <c r="M90" s="128"/>
      <c r="N90" s="127"/>
      <c r="O90" s="128" t="s">
        <v>201</v>
      </c>
      <c r="P90" s="127"/>
      <c r="Q90" s="128" t="s">
        <v>201</v>
      </c>
      <c r="R90" s="127"/>
      <c r="S90" s="128" t="s">
        <v>201</v>
      </c>
      <c r="T90" s="279">
        <v>1</v>
      </c>
    </row>
    <row r="91" spans="2:20" ht="14.25" customHeight="1">
      <c r="B91" s="283"/>
      <c r="C91" s="234"/>
      <c r="D91" s="237"/>
      <c r="E91" s="286"/>
      <c r="F91" s="286"/>
      <c r="G91" s="240"/>
      <c r="H91" s="286"/>
      <c r="I91" s="290"/>
      <c r="J91" s="291"/>
      <c r="K91" s="295"/>
      <c r="L91" s="127" t="s">
        <v>182</v>
      </c>
      <c r="M91" s="128"/>
      <c r="N91" s="130"/>
      <c r="O91" s="128" t="s">
        <v>201</v>
      </c>
      <c r="P91" s="127"/>
      <c r="Q91" s="128" t="s">
        <v>201</v>
      </c>
      <c r="R91" s="127"/>
      <c r="S91" s="128" t="s">
        <v>201</v>
      </c>
      <c r="T91" s="280"/>
    </row>
    <row r="92" spans="2:20" ht="14.25" customHeight="1">
      <c r="B92" s="283"/>
      <c r="C92" s="234"/>
      <c r="D92" s="237"/>
      <c r="E92" s="286"/>
      <c r="F92" s="286"/>
      <c r="G92" s="240"/>
      <c r="H92" s="286"/>
      <c r="I92" s="290"/>
      <c r="J92" s="291"/>
      <c r="K92" s="295"/>
      <c r="L92" s="127" t="s">
        <v>147</v>
      </c>
      <c r="M92" s="128"/>
      <c r="N92" s="127"/>
      <c r="O92" s="128" t="s">
        <v>201</v>
      </c>
      <c r="P92" s="127"/>
      <c r="Q92" s="128" t="s">
        <v>201</v>
      </c>
      <c r="R92" s="127"/>
      <c r="S92" s="128" t="s">
        <v>201</v>
      </c>
      <c r="T92" s="280"/>
    </row>
    <row r="93" spans="2:20" ht="14.25" customHeight="1">
      <c r="B93" s="283"/>
      <c r="C93" s="234"/>
      <c r="D93" s="237"/>
      <c r="E93" s="286"/>
      <c r="F93" s="286"/>
      <c r="G93" s="240"/>
      <c r="H93" s="286"/>
      <c r="I93" s="290"/>
      <c r="J93" s="291"/>
      <c r="K93" s="295"/>
      <c r="L93" s="134" t="s">
        <v>169</v>
      </c>
      <c r="M93" s="128"/>
      <c r="N93" s="127"/>
      <c r="O93" s="128" t="s">
        <v>201</v>
      </c>
      <c r="P93" s="127"/>
      <c r="Q93" s="128" t="s">
        <v>201</v>
      </c>
      <c r="R93" s="127"/>
      <c r="S93" s="128" t="s">
        <v>201</v>
      </c>
      <c r="T93" s="280"/>
    </row>
    <row r="94" spans="2:20" ht="14.25" customHeight="1">
      <c r="B94" s="298"/>
      <c r="C94" s="234"/>
      <c r="D94" s="237"/>
      <c r="E94" s="299"/>
      <c r="F94" s="299"/>
      <c r="G94" s="240"/>
      <c r="H94" s="299"/>
      <c r="I94" s="300"/>
      <c r="J94" s="301"/>
      <c r="K94" s="302"/>
      <c r="L94" s="127"/>
      <c r="M94" s="128"/>
      <c r="N94" s="127"/>
      <c r="O94" s="128" t="s">
        <v>201</v>
      </c>
      <c r="P94" s="127"/>
      <c r="Q94" s="128" t="s">
        <v>201</v>
      </c>
      <c r="R94" s="127"/>
      <c r="S94" s="128" t="s">
        <v>201</v>
      </c>
      <c r="T94" s="297"/>
    </row>
    <row r="95" spans="2:20" ht="14.25" customHeight="1">
      <c r="B95" s="282">
        <v>21</v>
      </c>
      <c r="C95" s="234"/>
      <c r="D95" s="237"/>
      <c r="E95" s="285">
        <v>2</v>
      </c>
      <c r="F95" s="285">
        <v>3</v>
      </c>
      <c r="G95" s="240"/>
      <c r="H95" s="285" t="s">
        <v>207</v>
      </c>
      <c r="I95" s="288" t="s">
        <v>148</v>
      </c>
      <c r="J95" s="289"/>
      <c r="K95" s="294" t="s">
        <v>1</v>
      </c>
      <c r="L95" s="127" t="s">
        <v>117</v>
      </c>
      <c r="M95" s="128"/>
      <c r="N95" s="127"/>
      <c r="O95" s="128" t="s">
        <v>201</v>
      </c>
      <c r="P95" s="127" t="s">
        <v>83</v>
      </c>
      <c r="Q95" s="128" t="s">
        <v>201</v>
      </c>
      <c r="R95" s="127"/>
      <c r="S95" s="128" t="s">
        <v>201</v>
      </c>
      <c r="T95" s="279">
        <v>1</v>
      </c>
    </row>
    <row r="96" spans="2:20" ht="14.25" customHeight="1">
      <c r="B96" s="283"/>
      <c r="C96" s="234"/>
      <c r="D96" s="237"/>
      <c r="E96" s="286"/>
      <c r="F96" s="286"/>
      <c r="G96" s="240"/>
      <c r="H96" s="286"/>
      <c r="I96" s="290"/>
      <c r="J96" s="291"/>
      <c r="K96" s="295"/>
      <c r="L96" s="127" t="s">
        <v>182</v>
      </c>
      <c r="M96" s="128"/>
      <c r="N96" s="127"/>
      <c r="O96" s="128" t="s">
        <v>201</v>
      </c>
      <c r="P96" s="127" t="s">
        <v>84</v>
      </c>
      <c r="Q96" s="128" t="s">
        <v>201</v>
      </c>
      <c r="R96" s="127"/>
      <c r="S96" s="128" t="s">
        <v>201</v>
      </c>
      <c r="T96" s="280"/>
    </row>
    <row r="97" spans="2:20" ht="14.25" customHeight="1">
      <c r="B97" s="283"/>
      <c r="C97" s="234"/>
      <c r="D97" s="237"/>
      <c r="E97" s="286"/>
      <c r="F97" s="286"/>
      <c r="G97" s="240"/>
      <c r="H97" s="286"/>
      <c r="I97" s="290"/>
      <c r="J97" s="291"/>
      <c r="K97" s="295"/>
      <c r="L97" s="127" t="s">
        <v>147</v>
      </c>
      <c r="M97" s="128"/>
      <c r="N97" s="127"/>
      <c r="O97" s="128" t="s">
        <v>201</v>
      </c>
      <c r="P97" s="127"/>
      <c r="Q97" s="128" t="s">
        <v>201</v>
      </c>
      <c r="R97" s="127"/>
      <c r="S97" s="128" t="s">
        <v>201</v>
      </c>
      <c r="T97" s="280"/>
    </row>
    <row r="98" spans="2:20" ht="14.25" customHeight="1">
      <c r="B98" s="283"/>
      <c r="C98" s="234"/>
      <c r="D98" s="237"/>
      <c r="E98" s="286"/>
      <c r="F98" s="286"/>
      <c r="G98" s="240"/>
      <c r="H98" s="286"/>
      <c r="I98" s="290"/>
      <c r="J98" s="291"/>
      <c r="K98" s="295"/>
      <c r="L98" s="134" t="s">
        <v>169</v>
      </c>
      <c r="M98" s="128"/>
      <c r="N98" s="127"/>
      <c r="O98" s="128" t="s">
        <v>201</v>
      </c>
      <c r="P98" s="127"/>
      <c r="Q98" s="128" t="s">
        <v>201</v>
      </c>
      <c r="R98" s="127"/>
      <c r="S98" s="128" t="s">
        <v>201</v>
      </c>
      <c r="T98" s="280"/>
    </row>
    <row r="99" spans="2:20" ht="14.25" customHeight="1">
      <c r="B99" s="298"/>
      <c r="C99" s="234"/>
      <c r="D99" s="237"/>
      <c r="E99" s="299"/>
      <c r="F99" s="299"/>
      <c r="G99" s="240"/>
      <c r="H99" s="299"/>
      <c r="I99" s="300"/>
      <c r="J99" s="301"/>
      <c r="K99" s="302"/>
      <c r="L99" s="127"/>
      <c r="M99" s="128"/>
      <c r="N99" s="127"/>
      <c r="O99" s="128" t="s">
        <v>201</v>
      </c>
      <c r="P99" s="127"/>
      <c r="Q99" s="128" t="s">
        <v>201</v>
      </c>
      <c r="R99" s="127"/>
      <c r="S99" s="128" t="s">
        <v>201</v>
      </c>
      <c r="T99" s="297"/>
    </row>
    <row r="100" spans="2:20" ht="14.25" customHeight="1">
      <c r="B100" s="282">
        <v>22</v>
      </c>
      <c r="C100" s="234"/>
      <c r="D100" s="237"/>
      <c r="E100" s="285">
        <v>2</v>
      </c>
      <c r="F100" s="285">
        <v>2</v>
      </c>
      <c r="G100" s="240"/>
      <c r="H100" s="285" t="s">
        <v>204</v>
      </c>
      <c r="I100" s="288" t="s">
        <v>150</v>
      </c>
      <c r="J100" s="289"/>
      <c r="K100" s="294" t="s">
        <v>0</v>
      </c>
      <c r="L100" s="127" t="s">
        <v>152</v>
      </c>
      <c r="M100" s="128"/>
      <c r="N100" s="127"/>
      <c r="O100" s="128" t="s">
        <v>201</v>
      </c>
      <c r="P100" s="127" t="s">
        <v>152</v>
      </c>
      <c r="Q100" s="128" t="s">
        <v>201</v>
      </c>
      <c r="R100" s="127"/>
      <c r="S100" s="128" t="s">
        <v>201</v>
      </c>
      <c r="T100" s="279">
        <v>2</v>
      </c>
    </row>
    <row r="101" spans="2:20" ht="14.25" customHeight="1">
      <c r="B101" s="283"/>
      <c r="C101" s="234"/>
      <c r="D101" s="237"/>
      <c r="E101" s="286"/>
      <c r="F101" s="286"/>
      <c r="G101" s="240"/>
      <c r="H101" s="286"/>
      <c r="I101" s="290"/>
      <c r="J101" s="291"/>
      <c r="K101" s="295"/>
      <c r="L101" s="134" t="s">
        <v>169</v>
      </c>
      <c r="M101" s="128"/>
      <c r="N101" s="127"/>
      <c r="O101" s="128" t="s">
        <v>201</v>
      </c>
      <c r="P101" s="127" t="s">
        <v>83</v>
      </c>
      <c r="Q101" s="128" t="s">
        <v>201</v>
      </c>
      <c r="R101" s="127"/>
      <c r="S101" s="128" t="s">
        <v>201</v>
      </c>
      <c r="T101" s="280"/>
    </row>
    <row r="102" spans="2:20" ht="14.25" customHeight="1">
      <c r="B102" s="283"/>
      <c r="C102" s="234"/>
      <c r="D102" s="237"/>
      <c r="E102" s="286"/>
      <c r="F102" s="286"/>
      <c r="G102" s="240"/>
      <c r="H102" s="286"/>
      <c r="I102" s="290"/>
      <c r="J102" s="291"/>
      <c r="K102" s="295"/>
      <c r="L102" s="127"/>
      <c r="M102" s="128"/>
      <c r="N102" s="127"/>
      <c r="O102" s="128" t="s">
        <v>201</v>
      </c>
      <c r="P102" s="127" t="s">
        <v>84</v>
      </c>
      <c r="Q102" s="128" t="s">
        <v>201</v>
      </c>
      <c r="R102" s="127"/>
      <c r="S102" s="128" t="s">
        <v>201</v>
      </c>
      <c r="T102" s="280"/>
    </row>
    <row r="103" spans="2:20" ht="14.25" customHeight="1" thickBot="1">
      <c r="B103" s="284"/>
      <c r="C103" s="235"/>
      <c r="D103" s="238"/>
      <c r="E103" s="287"/>
      <c r="F103" s="287"/>
      <c r="G103" s="241"/>
      <c r="H103" s="287"/>
      <c r="I103" s="292"/>
      <c r="J103" s="293"/>
      <c r="K103" s="296"/>
      <c r="L103" s="136"/>
      <c r="M103" s="137"/>
      <c r="N103" s="136"/>
      <c r="O103" s="137" t="s">
        <v>201</v>
      </c>
      <c r="P103" s="136"/>
      <c r="Q103" s="137" t="s">
        <v>201</v>
      </c>
      <c r="R103" s="136"/>
      <c r="S103" s="137" t="s">
        <v>201</v>
      </c>
      <c r="T103" s="281"/>
    </row>
    <row r="104" spans="2:20" ht="8.1" customHeight="1">
      <c r="B104" s="35"/>
      <c r="C104" s="35"/>
      <c r="D104" s="57"/>
      <c r="E104" s="36"/>
      <c r="F104" s="36"/>
      <c r="G104" s="36"/>
      <c r="H104" s="36"/>
      <c r="K104" s="37"/>
      <c r="L104" s="36"/>
      <c r="M104" s="35"/>
      <c r="N104" s="36"/>
      <c r="O104" s="35"/>
      <c r="P104" s="36"/>
      <c r="Q104" s="35"/>
      <c r="R104" s="36"/>
      <c r="S104" s="35"/>
      <c r="T104" s="35"/>
    </row>
    <row r="109" spans="2:20">
      <c r="F109" s="69"/>
      <c r="G109" s="69"/>
      <c r="H109" s="69"/>
    </row>
    <row r="110" spans="2:20">
      <c r="F110" s="69"/>
    </row>
    <row r="111" spans="2:20">
      <c r="F111" s="69"/>
    </row>
    <row r="112" spans="2:20">
      <c r="F112" s="69"/>
    </row>
    <row r="113" spans="6:6">
      <c r="F113" s="69"/>
    </row>
    <row r="114" spans="6:6">
      <c r="F114" s="69"/>
    </row>
    <row r="115" spans="6:6">
      <c r="F115" s="69"/>
    </row>
    <row r="116" spans="6:6">
      <c r="F116" s="69"/>
    </row>
    <row r="117" spans="6:6">
      <c r="F117" s="69"/>
    </row>
  </sheetData>
  <mergeCells count="171">
    <mergeCell ref="B1:T1"/>
    <mergeCell ref="B4:B6"/>
    <mergeCell ref="C4:C6"/>
    <mergeCell ref="D4:D6"/>
    <mergeCell ref="E4:G5"/>
    <mergeCell ref="I4:J6"/>
    <mergeCell ref="K4:K6"/>
    <mergeCell ref="L4:S4"/>
    <mergeCell ref="L5:O5"/>
    <mergeCell ref="P5:Q6"/>
    <mergeCell ref="R5:S6"/>
    <mergeCell ref="T5:T6"/>
    <mergeCell ref="L6:M6"/>
    <mergeCell ref="N6:O6"/>
    <mergeCell ref="B7:B12"/>
    <mergeCell ref="C7:C103"/>
    <mergeCell ref="D7:D103"/>
    <mergeCell ref="E7:E12"/>
    <mergeCell ref="F7:F12"/>
    <mergeCell ref="G7:G103"/>
    <mergeCell ref="T13:T15"/>
    <mergeCell ref="B16:B17"/>
    <mergeCell ref="E16:E17"/>
    <mergeCell ref="F16:F17"/>
    <mergeCell ref="H16:H17"/>
    <mergeCell ref="I16:J17"/>
    <mergeCell ref="K16:K17"/>
    <mergeCell ref="T16:T17"/>
    <mergeCell ref="H7:H12"/>
    <mergeCell ref="I7:J12"/>
    <mergeCell ref="K7:K12"/>
    <mergeCell ref="T7:T12"/>
    <mergeCell ref="B13:B15"/>
    <mergeCell ref="E13:E15"/>
    <mergeCell ref="F13:F15"/>
    <mergeCell ref="H13:H15"/>
    <mergeCell ref="I13:J15"/>
    <mergeCell ref="K13:K15"/>
    <mergeCell ref="T18:T20"/>
    <mergeCell ref="B21:B24"/>
    <mergeCell ref="E21:E24"/>
    <mergeCell ref="F21:F24"/>
    <mergeCell ref="H21:H24"/>
    <mergeCell ref="I21:J24"/>
    <mergeCell ref="K21:K24"/>
    <mergeCell ref="T21:T24"/>
    <mergeCell ref="B18:B20"/>
    <mergeCell ref="E18:E20"/>
    <mergeCell ref="F18:F20"/>
    <mergeCell ref="H18:H20"/>
    <mergeCell ref="I18:J20"/>
    <mergeCell ref="K18:K20"/>
    <mergeCell ref="T25:T29"/>
    <mergeCell ref="B30:B35"/>
    <mergeCell ref="E30:E35"/>
    <mergeCell ref="F30:F35"/>
    <mergeCell ref="H30:H35"/>
    <mergeCell ref="I30:J35"/>
    <mergeCell ref="K30:K35"/>
    <mergeCell ref="T30:T35"/>
    <mergeCell ref="B25:B29"/>
    <mergeCell ref="E25:E29"/>
    <mergeCell ref="F25:F29"/>
    <mergeCell ref="H25:H29"/>
    <mergeCell ref="I25:J29"/>
    <mergeCell ref="K25:K29"/>
    <mergeCell ref="T36:T40"/>
    <mergeCell ref="B41:B44"/>
    <mergeCell ref="E41:E44"/>
    <mergeCell ref="F41:F44"/>
    <mergeCell ref="H41:H44"/>
    <mergeCell ref="I41:J44"/>
    <mergeCell ref="K41:K44"/>
    <mergeCell ref="T41:T44"/>
    <mergeCell ref="B36:B40"/>
    <mergeCell ref="E36:E40"/>
    <mergeCell ref="F36:F40"/>
    <mergeCell ref="H36:H40"/>
    <mergeCell ref="I36:J40"/>
    <mergeCell ref="K36:K40"/>
    <mergeCell ref="T45:T48"/>
    <mergeCell ref="B49:B52"/>
    <mergeCell ref="E49:E52"/>
    <mergeCell ref="F49:F52"/>
    <mergeCell ref="H49:H52"/>
    <mergeCell ref="I49:J52"/>
    <mergeCell ref="K49:K52"/>
    <mergeCell ref="T49:T52"/>
    <mergeCell ref="B45:B48"/>
    <mergeCell ref="E45:E48"/>
    <mergeCell ref="F45:F48"/>
    <mergeCell ref="H45:H48"/>
    <mergeCell ref="I45:J48"/>
    <mergeCell ref="K45:K48"/>
    <mergeCell ref="T53:T57"/>
    <mergeCell ref="B58:B61"/>
    <mergeCell ref="E58:E61"/>
    <mergeCell ref="F58:F61"/>
    <mergeCell ref="H58:H61"/>
    <mergeCell ref="I58:J61"/>
    <mergeCell ref="K58:K61"/>
    <mergeCell ref="T58:T61"/>
    <mergeCell ref="B53:B57"/>
    <mergeCell ref="E53:E57"/>
    <mergeCell ref="F53:F57"/>
    <mergeCell ref="H53:H57"/>
    <mergeCell ref="I53:J57"/>
    <mergeCell ref="K53:K57"/>
    <mergeCell ref="T62:T66"/>
    <mergeCell ref="B67:B68"/>
    <mergeCell ref="E67:E68"/>
    <mergeCell ref="F67:F68"/>
    <mergeCell ref="H67:H68"/>
    <mergeCell ref="I67:J68"/>
    <mergeCell ref="K67:K68"/>
    <mergeCell ref="T67:T68"/>
    <mergeCell ref="B62:B66"/>
    <mergeCell ref="E62:E66"/>
    <mergeCell ref="F62:F66"/>
    <mergeCell ref="H62:H66"/>
    <mergeCell ref="I62:J66"/>
    <mergeCell ref="K62:K66"/>
    <mergeCell ref="T69:T72"/>
    <mergeCell ref="B73:B79"/>
    <mergeCell ref="E73:E79"/>
    <mergeCell ref="F73:F79"/>
    <mergeCell ref="H73:H79"/>
    <mergeCell ref="I73:J79"/>
    <mergeCell ref="K73:K79"/>
    <mergeCell ref="T73:T79"/>
    <mergeCell ref="B69:B72"/>
    <mergeCell ref="E69:E72"/>
    <mergeCell ref="F69:F72"/>
    <mergeCell ref="H69:H72"/>
    <mergeCell ref="I69:J72"/>
    <mergeCell ref="K69:K72"/>
    <mergeCell ref="T80:T84"/>
    <mergeCell ref="B85:B89"/>
    <mergeCell ref="E85:E89"/>
    <mergeCell ref="F85:F89"/>
    <mergeCell ref="H85:H89"/>
    <mergeCell ref="I85:J89"/>
    <mergeCell ref="K85:K89"/>
    <mergeCell ref="T85:T89"/>
    <mergeCell ref="B80:B84"/>
    <mergeCell ref="E80:E84"/>
    <mergeCell ref="F80:F84"/>
    <mergeCell ref="H80:H84"/>
    <mergeCell ref="I80:J84"/>
    <mergeCell ref="K80:K84"/>
    <mergeCell ref="T100:T103"/>
    <mergeCell ref="B100:B103"/>
    <mergeCell ref="E100:E103"/>
    <mergeCell ref="F100:F103"/>
    <mergeCell ref="H100:H103"/>
    <mergeCell ref="I100:J103"/>
    <mergeCell ref="K100:K103"/>
    <mergeCell ref="T90:T94"/>
    <mergeCell ref="B95:B99"/>
    <mergeCell ref="E95:E99"/>
    <mergeCell ref="F95:F99"/>
    <mergeCell ref="H95:H99"/>
    <mergeCell ref="I95:J99"/>
    <mergeCell ref="K95:K99"/>
    <mergeCell ref="T95:T99"/>
    <mergeCell ref="B90:B94"/>
    <mergeCell ref="E90:E94"/>
    <mergeCell ref="F90:F94"/>
    <mergeCell ref="H90:H94"/>
    <mergeCell ref="I90:J94"/>
    <mergeCell ref="K90:K94"/>
  </mergeCells>
  <phoneticPr fontId="1"/>
  <dataValidations count="1">
    <dataValidation type="list" errorStyle="information" allowBlank="1" showInputMessage="1" showErrorMessage="1" sqref="Q7:Q103 O7:O103 S7:S103 M7:M103" xr:uid="{04D6624C-F119-49AE-8995-D3161F1F6635}">
      <formula1>"○,×,　,"</formula1>
    </dataValidation>
  </dataValidations>
  <pageMargins left="0.70866141732283472" right="0.70866141732283472" top="0.39370078740157483" bottom="0.39370078740157483" header="0.31496062992125984" footer="0.31496062992125984"/>
  <pageSetup paperSize="8" scale="56" orientation="landscape" r:id="rId1"/>
  <headerFooter>
    <oddHeader>&amp;R独立行政法人情報処理推進機構(IPA)
「制御システムに対するリスク分析の実施例第２版　事例②」付録A</oddHead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33</vt:i4>
      </vt:variant>
      <vt:variant>
        <vt:lpstr>名前付き一覧</vt:lpstr>
      </vt:variant>
      <vt:variant>
        <vt:i4>3</vt:i4>
      </vt:variant>
    </vt:vector>
  </HeadingPairs>
  <TitlesOfParts>
    <vt:vector size="36" baseType="lpstr">
      <vt:lpstr>脅威表_ブランク_fix</vt:lpstr>
      <vt:lpstr>まとめ_脅威_fix</vt:lpstr>
      <vt:lpstr>まとめ_脆弱性レベル_fix</vt:lpstr>
      <vt:lpstr>まとめ_リスク値_fix</vt:lpstr>
      <vt:lpstr>まとめ_リスク値_比較</vt:lpstr>
      <vt:lpstr>まとめ_脅威_外部サービス追加前</vt:lpstr>
      <vt:lpstr>まとめ_リスク値_外部サービス追加前</vt:lpstr>
      <vt:lpstr>1.HMI(発電)</vt:lpstr>
      <vt:lpstr>2.制御ネットワーク(発電)</vt:lpstr>
      <vt:lpstr>3.制御サーバー(発電)</vt:lpstr>
      <vt:lpstr>4.コントローラー(発電)</vt:lpstr>
      <vt:lpstr>5.FW(発電)</vt:lpstr>
      <vt:lpstr>6.VPN(発電)</vt:lpstr>
      <vt:lpstr>14.IoTデバイス</vt:lpstr>
      <vt:lpstr>15.無線ゲートウェイ</vt:lpstr>
      <vt:lpstr>16.無線機器</vt:lpstr>
      <vt:lpstr>1.監視端末</vt:lpstr>
      <vt:lpstr>2.FW</vt:lpstr>
      <vt:lpstr>3.DMZ</vt:lpstr>
      <vt:lpstr>4.データヒストリアン(中継)</vt:lpstr>
      <vt:lpstr>5.データヒストリアン</vt:lpstr>
      <vt:lpstr>6.制御NW(情)</vt:lpstr>
      <vt:lpstr>7.EWS</vt:lpstr>
      <vt:lpstr>8.制御サーバ</vt:lpstr>
      <vt:lpstr>9.HMI(操作端末)</vt:lpstr>
      <vt:lpstr>10.制御ネットワーク(フィールド側)</vt:lpstr>
      <vt:lpstr>11.フィールドネットワーク</vt:lpstr>
      <vt:lpstr>12.コントローラマスター</vt:lpstr>
      <vt:lpstr>13.コントローラスレーブ</vt:lpstr>
      <vt:lpstr>脅威表（ブランク）</vt:lpstr>
      <vt:lpstr>まとめ_脅威</vt:lpstr>
      <vt:lpstr>まとめ_脆弱性レベル</vt:lpstr>
      <vt:lpstr>まとめ_リスク値</vt:lpstr>
      <vt:lpstr>まとめ_リスク値!Print_Area</vt:lpstr>
      <vt:lpstr>まとめ_脅威!Print_Area</vt:lpstr>
      <vt:lpstr>まとめ_脆弱性レベル!Print_Area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2023-03-23T12:23:00Z</dcterms:created>
  <dcterms:modified xsi:type="dcterms:W3CDTF">2024-11-04T17:43:06Z</dcterms:modified>
</cp:coreProperties>
</file>