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/>
  <xr:revisionPtr revIDLastSave="0" documentId="13_ncr:1_{277C7EFC-18D2-459E-A7CD-1F4CE1E50EBA}" xr6:coauthVersionLast="47" xr6:coauthVersionMax="47" xr10:uidLastSave="{00000000-0000-0000-0000-000000000000}"/>
  <bookViews>
    <workbookView xWindow="31740" yWindow="720" windowWidth="24165" windowHeight="15600" tabRatio="792" xr2:uid="{00000000-000D-0000-FFFF-FFFF00000000}"/>
  </bookViews>
  <sheets>
    <sheet name="1.監視端末" sheetId="90" r:id="rId1"/>
    <sheet name="2.FW" sheetId="91" r:id="rId2"/>
    <sheet name="3.DMZ" sheetId="92" r:id="rId3"/>
    <sheet name="4.データヒストリアン(中継)" sheetId="93" r:id="rId4"/>
    <sheet name="5.データヒストリアン" sheetId="94" r:id="rId5"/>
    <sheet name="6.制御NW(情)" sheetId="95" r:id="rId6"/>
    <sheet name="7.EWS" sheetId="96" r:id="rId7"/>
    <sheet name="8.制御サーバ" sheetId="97" r:id="rId8"/>
    <sheet name="9.HMI(操作端末)" sheetId="98" r:id="rId9"/>
    <sheet name="10.制御ネットワーク(フィールド側)" sheetId="99" r:id="rId10"/>
    <sheet name="11.フィールドネットワーク" sheetId="100" r:id="rId11"/>
    <sheet name="12.コントローラマスター" sheetId="101" r:id="rId12"/>
    <sheet name="13.コントローラスレーブ" sheetId="102" r:id="rId13"/>
    <sheet name="脅威表（ブランク）" sheetId="86" r:id="rId14"/>
    <sheet name="まとめ_脅威" sheetId="104" r:id="rId15"/>
    <sheet name="まとめ_脆弱性レベル" sheetId="105" r:id="rId16"/>
    <sheet name="まとめ_リスク値" sheetId="106" r:id="rId17"/>
  </sheets>
  <definedNames>
    <definedName name="_xlnm.Print_Area" localSheetId="16">まとめ_リスク値!$B$1:$O$29</definedName>
    <definedName name="_xlnm.Print_Area" localSheetId="14">まとめ_脅威!$B$1:$O$29</definedName>
    <definedName name="_xlnm.Print_Area" localSheetId="15">まとめ_脆弱性レベル!$B$1:$O$29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06" l="1"/>
  <c r="N29" i="106"/>
  <c r="M29" i="106"/>
  <c r="K29" i="106"/>
  <c r="J29" i="106"/>
  <c r="I29" i="106"/>
  <c r="H29" i="106"/>
  <c r="G29" i="106"/>
  <c r="F29" i="106"/>
  <c r="E29" i="106"/>
  <c r="D29" i="106"/>
  <c r="O28" i="106"/>
  <c r="N28" i="106"/>
  <c r="M28" i="106"/>
  <c r="K28" i="106"/>
  <c r="J28" i="106"/>
  <c r="I28" i="106"/>
  <c r="H28" i="106"/>
  <c r="G28" i="106"/>
  <c r="F28" i="106"/>
  <c r="E28" i="106"/>
  <c r="D28" i="106"/>
  <c r="O27" i="106"/>
  <c r="N27" i="106"/>
  <c r="M27" i="106"/>
  <c r="K27" i="106"/>
  <c r="J27" i="106"/>
  <c r="I27" i="106"/>
  <c r="H27" i="106"/>
  <c r="G27" i="106"/>
  <c r="F27" i="106"/>
  <c r="E27" i="106"/>
  <c r="D27" i="106"/>
  <c r="O26" i="106"/>
  <c r="N26" i="106"/>
  <c r="M26" i="106"/>
  <c r="L26" i="106"/>
  <c r="K26" i="106"/>
  <c r="J26" i="106"/>
  <c r="I26" i="106"/>
  <c r="H26" i="106"/>
  <c r="G26" i="106"/>
  <c r="F26" i="106"/>
  <c r="E26" i="106"/>
  <c r="D26" i="106"/>
  <c r="O25" i="106"/>
  <c r="N25" i="106"/>
  <c r="M25" i="106"/>
  <c r="K25" i="106"/>
  <c r="J25" i="106"/>
  <c r="I25" i="106"/>
  <c r="H25" i="106"/>
  <c r="G25" i="106"/>
  <c r="F25" i="106"/>
  <c r="E25" i="106"/>
  <c r="D25" i="106"/>
  <c r="O24" i="106"/>
  <c r="N24" i="106"/>
  <c r="M24" i="106"/>
  <c r="K24" i="106"/>
  <c r="J24" i="106"/>
  <c r="I24" i="106"/>
  <c r="H24" i="106"/>
  <c r="G24" i="106"/>
  <c r="F24" i="106"/>
  <c r="E24" i="106"/>
  <c r="D24" i="106"/>
  <c r="O23" i="106"/>
  <c r="N23" i="106"/>
  <c r="M23" i="106"/>
  <c r="L23" i="106"/>
  <c r="K23" i="106"/>
  <c r="J23" i="106"/>
  <c r="I23" i="106"/>
  <c r="H23" i="106"/>
  <c r="G23" i="106"/>
  <c r="F23" i="106"/>
  <c r="E23" i="106"/>
  <c r="D23" i="106"/>
  <c r="O22" i="106"/>
  <c r="N22" i="106"/>
  <c r="M22" i="106"/>
  <c r="L22" i="106"/>
  <c r="K22" i="106"/>
  <c r="J22" i="106"/>
  <c r="I22" i="106"/>
  <c r="H22" i="106"/>
  <c r="G22" i="106"/>
  <c r="F22" i="106"/>
  <c r="E22" i="106"/>
  <c r="D22" i="106"/>
  <c r="O21" i="106"/>
  <c r="N21" i="106"/>
  <c r="M21" i="106"/>
  <c r="L21" i="106"/>
  <c r="K21" i="106"/>
  <c r="J21" i="106"/>
  <c r="I21" i="106"/>
  <c r="H21" i="106"/>
  <c r="G21" i="106"/>
  <c r="F21" i="106"/>
  <c r="E21" i="106"/>
  <c r="D21" i="106"/>
  <c r="O20" i="106"/>
  <c r="N20" i="106"/>
  <c r="M20" i="106"/>
  <c r="L20" i="106"/>
  <c r="K20" i="106"/>
  <c r="J20" i="106"/>
  <c r="I20" i="106"/>
  <c r="H20" i="106"/>
  <c r="G20" i="106"/>
  <c r="F20" i="106"/>
  <c r="E20" i="106"/>
  <c r="D20" i="106"/>
  <c r="O19" i="106"/>
  <c r="N19" i="106"/>
  <c r="M19" i="106"/>
  <c r="L19" i="106"/>
  <c r="K19" i="106"/>
  <c r="J19" i="106"/>
  <c r="I19" i="106"/>
  <c r="H19" i="106"/>
  <c r="G19" i="106"/>
  <c r="F19" i="106"/>
  <c r="E19" i="106"/>
  <c r="D19" i="106"/>
  <c r="O18" i="106"/>
  <c r="N18" i="106"/>
  <c r="M18" i="106"/>
  <c r="L18" i="106"/>
  <c r="K18" i="106"/>
  <c r="J18" i="106"/>
  <c r="I18" i="106"/>
  <c r="H18" i="106"/>
  <c r="G18" i="106"/>
  <c r="F18" i="106"/>
  <c r="E18" i="106"/>
  <c r="D18" i="106"/>
  <c r="O17" i="106"/>
  <c r="N17" i="106"/>
  <c r="M17" i="106"/>
  <c r="L17" i="106"/>
  <c r="K17" i="106"/>
  <c r="J17" i="106"/>
  <c r="I17" i="106"/>
  <c r="H17" i="106"/>
  <c r="G17" i="106"/>
  <c r="F17" i="106"/>
  <c r="E17" i="106"/>
  <c r="D17" i="106"/>
  <c r="O16" i="106"/>
  <c r="N16" i="106"/>
  <c r="M16" i="106"/>
  <c r="L16" i="106"/>
  <c r="K16" i="106"/>
  <c r="J16" i="106"/>
  <c r="I16" i="106"/>
  <c r="H16" i="106"/>
  <c r="G16" i="106"/>
  <c r="F16" i="106"/>
  <c r="E16" i="106"/>
  <c r="D16" i="106"/>
  <c r="O15" i="106"/>
  <c r="N15" i="106"/>
  <c r="M15" i="106"/>
  <c r="L15" i="106"/>
  <c r="K15" i="106"/>
  <c r="J15" i="106"/>
  <c r="I15" i="106"/>
  <c r="H15" i="106"/>
  <c r="G15" i="106"/>
  <c r="F15" i="106"/>
  <c r="E15" i="106"/>
  <c r="D15" i="106"/>
  <c r="O14" i="106"/>
  <c r="N14" i="106"/>
  <c r="M14" i="106"/>
  <c r="L14" i="106"/>
  <c r="K14" i="106"/>
  <c r="J14" i="106"/>
  <c r="I14" i="106"/>
  <c r="H14" i="106"/>
  <c r="G14" i="106"/>
  <c r="F14" i="106"/>
  <c r="E14" i="106"/>
  <c r="D14" i="106"/>
  <c r="O13" i="106"/>
  <c r="N13" i="106"/>
  <c r="M13" i="106"/>
  <c r="L13" i="106"/>
  <c r="K13" i="106"/>
  <c r="J13" i="106"/>
  <c r="I13" i="106"/>
  <c r="H13" i="106"/>
  <c r="G13" i="106"/>
  <c r="F13" i="106"/>
  <c r="E13" i="106"/>
  <c r="D13" i="106"/>
  <c r="O12" i="106"/>
  <c r="N12" i="106"/>
  <c r="M12" i="106"/>
  <c r="L12" i="106"/>
  <c r="K12" i="106"/>
  <c r="J12" i="106"/>
  <c r="I12" i="106"/>
  <c r="H12" i="106"/>
  <c r="G12" i="106"/>
  <c r="F12" i="106"/>
  <c r="E12" i="106"/>
  <c r="D12" i="106"/>
  <c r="O11" i="106"/>
  <c r="N11" i="106"/>
  <c r="M11" i="106"/>
  <c r="L11" i="106"/>
  <c r="K11" i="106"/>
  <c r="J11" i="106"/>
  <c r="I11" i="106"/>
  <c r="H11" i="106"/>
  <c r="G11" i="106"/>
  <c r="F11" i="106"/>
  <c r="E11" i="106"/>
  <c r="D11" i="106"/>
  <c r="O10" i="106"/>
  <c r="N10" i="106"/>
  <c r="M10" i="106"/>
  <c r="L10" i="106"/>
  <c r="K10" i="106"/>
  <c r="J10" i="106"/>
  <c r="I10" i="106"/>
  <c r="H10" i="106"/>
  <c r="G10" i="106"/>
  <c r="F10" i="106"/>
  <c r="E10" i="106"/>
  <c r="D10" i="106"/>
  <c r="O9" i="106"/>
  <c r="N9" i="106"/>
  <c r="M9" i="106"/>
  <c r="L9" i="106"/>
  <c r="K9" i="106"/>
  <c r="J9" i="106"/>
  <c r="I9" i="106"/>
  <c r="H9" i="106"/>
  <c r="G9" i="106"/>
  <c r="F9" i="106"/>
  <c r="E9" i="106"/>
  <c r="D9" i="106"/>
  <c r="N8" i="106"/>
  <c r="M8" i="106"/>
  <c r="L8" i="106"/>
  <c r="K8" i="106"/>
  <c r="J8" i="106"/>
  <c r="I8" i="106"/>
  <c r="H8" i="106"/>
  <c r="G8" i="106"/>
  <c r="F8" i="106"/>
  <c r="E8" i="106"/>
  <c r="D8" i="106"/>
  <c r="O8" i="106"/>
  <c r="A29" i="106"/>
  <c r="A28" i="106"/>
  <c r="A27" i="106"/>
  <c r="A26" i="106"/>
  <c r="A25" i="106"/>
  <c r="A24" i="106"/>
  <c r="A23" i="106"/>
  <c r="A22" i="106"/>
  <c r="A21" i="106"/>
  <c r="A20" i="106"/>
  <c r="A19" i="106"/>
  <c r="A18" i="106"/>
  <c r="A17" i="106"/>
  <c r="A16" i="106"/>
  <c r="A15" i="106"/>
  <c r="A14" i="106"/>
  <c r="A13" i="106"/>
  <c r="A12" i="106"/>
  <c r="A11" i="106"/>
  <c r="A10" i="106"/>
  <c r="A9" i="106"/>
  <c r="A8" i="106"/>
  <c r="O29" i="105"/>
  <c r="N29" i="105"/>
  <c r="K29" i="105"/>
  <c r="J29" i="105"/>
  <c r="I29" i="105"/>
  <c r="G29" i="105"/>
  <c r="F29" i="105"/>
  <c r="D29" i="105"/>
  <c r="O28" i="105"/>
  <c r="N28" i="105"/>
  <c r="K28" i="105"/>
  <c r="J28" i="105"/>
  <c r="I28" i="105"/>
  <c r="G28" i="105"/>
  <c r="F28" i="105"/>
  <c r="D28" i="105"/>
  <c r="O27" i="105"/>
  <c r="N27" i="105"/>
  <c r="K27" i="105"/>
  <c r="J27" i="105"/>
  <c r="I27" i="105"/>
  <c r="G27" i="105"/>
  <c r="F27" i="105"/>
  <c r="D27" i="105"/>
  <c r="O26" i="105"/>
  <c r="N26" i="105"/>
  <c r="M26" i="105"/>
  <c r="L26" i="105"/>
  <c r="K26" i="105"/>
  <c r="J26" i="105"/>
  <c r="I26" i="105"/>
  <c r="H26" i="105"/>
  <c r="G26" i="105"/>
  <c r="F26" i="105"/>
  <c r="E26" i="105"/>
  <c r="D26" i="105"/>
  <c r="O25" i="105"/>
  <c r="N25" i="105"/>
  <c r="K25" i="105"/>
  <c r="J25" i="105"/>
  <c r="I25" i="105"/>
  <c r="G25" i="105"/>
  <c r="F25" i="105"/>
  <c r="D25" i="105"/>
  <c r="O24" i="105"/>
  <c r="N24" i="105"/>
  <c r="K24" i="105"/>
  <c r="J24" i="105"/>
  <c r="I24" i="105"/>
  <c r="G24" i="105"/>
  <c r="F24" i="105"/>
  <c r="D24" i="105"/>
  <c r="M23" i="105"/>
  <c r="M22" i="105"/>
  <c r="M21" i="105"/>
  <c r="M20" i="105"/>
  <c r="M19" i="105"/>
  <c r="M18" i="105"/>
  <c r="M17" i="105"/>
  <c r="M16" i="105"/>
  <c r="M15" i="105"/>
  <c r="M14" i="105"/>
  <c r="M13" i="105"/>
  <c r="M12" i="105"/>
  <c r="M11" i="105"/>
  <c r="M10" i="105"/>
  <c r="M9" i="105"/>
  <c r="M8" i="105"/>
  <c r="A29" i="105"/>
  <c r="A28" i="105"/>
  <c r="A27" i="105"/>
  <c r="A26" i="105"/>
  <c r="A25" i="105"/>
  <c r="A24" i="105"/>
  <c r="A23" i="105"/>
  <c r="A22" i="105"/>
  <c r="A21" i="105"/>
  <c r="A20" i="105"/>
  <c r="A19" i="105"/>
  <c r="A18" i="105"/>
  <c r="A17" i="105"/>
  <c r="A16" i="105"/>
  <c r="A15" i="105"/>
  <c r="A14" i="105"/>
  <c r="A13" i="105"/>
  <c r="A12" i="105"/>
  <c r="A11" i="105"/>
  <c r="A10" i="105"/>
  <c r="A9" i="105"/>
  <c r="A8" i="105"/>
  <c r="O24" i="104"/>
  <c r="O25" i="104"/>
  <c r="O26" i="104"/>
  <c r="O27" i="104"/>
  <c r="O28" i="104"/>
  <c r="O29" i="104"/>
  <c r="N24" i="104"/>
  <c r="N25" i="104"/>
  <c r="N26" i="104"/>
  <c r="N27" i="104"/>
  <c r="N28" i="104"/>
  <c r="N29" i="104"/>
  <c r="M9" i="104"/>
  <c r="M10" i="104"/>
  <c r="M11" i="104"/>
  <c r="M12" i="104"/>
  <c r="M13" i="104"/>
  <c r="M14" i="104"/>
  <c r="M15" i="104"/>
  <c r="M16" i="104"/>
  <c r="M17" i="104"/>
  <c r="M18" i="104"/>
  <c r="M19" i="104"/>
  <c r="M20" i="104"/>
  <c r="M21" i="104"/>
  <c r="M22" i="104"/>
  <c r="M23" i="104"/>
  <c r="M26" i="104"/>
  <c r="M8" i="104"/>
  <c r="L26" i="104"/>
  <c r="K24" i="104"/>
  <c r="K25" i="104"/>
  <c r="K26" i="104"/>
  <c r="K27" i="104"/>
  <c r="K28" i="104"/>
  <c r="K29" i="104"/>
  <c r="J24" i="104"/>
  <c r="J25" i="104"/>
  <c r="J26" i="104"/>
  <c r="J27" i="104"/>
  <c r="J28" i="104"/>
  <c r="J29" i="104"/>
  <c r="I24" i="104"/>
  <c r="I25" i="104"/>
  <c r="I26" i="104"/>
  <c r="I27" i="104"/>
  <c r="I28" i="104"/>
  <c r="I29" i="104"/>
  <c r="H26" i="104"/>
  <c r="G24" i="104"/>
  <c r="G25" i="104"/>
  <c r="G26" i="104"/>
  <c r="G27" i="104"/>
  <c r="G28" i="104"/>
  <c r="G29" i="104"/>
  <c r="F24" i="104"/>
  <c r="F25" i="104"/>
  <c r="F26" i="104"/>
  <c r="F27" i="104"/>
  <c r="F28" i="104"/>
  <c r="F29" i="104"/>
  <c r="E26" i="104"/>
  <c r="D24" i="104"/>
  <c r="D25" i="104"/>
  <c r="D26" i="104"/>
  <c r="D27" i="104"/>
  <c r="D28" i="104"/>
  <c r="D29" i="104"/>
  <c r="A9" i="104"/>
  <c r="A10" i="104"/>
  <c r="A11" i="104"/>
  <c r="A12" i="104"/>
  <c r="A13" i="104"/>
  <c r="A14" i="104"/>
  <c r="A15" i="104"/>
  <c r="A16" i="104"/>
  <c r="A17" i="104"/>
  <c r="A18" i="104"/>
  <c r="A19" i="104"/>
  <c r="A20" i="104"/>
  <c r="A21" i="104"/>
  <c r="A22" i="104"/>
  <c r="A23" i="104"/>
  <c r="A24" i="104"/>
  <c r="A25" i="104"/>
  <c r="A26" i="104"/>
  <c r="A27" i="104"/>
  <c r="A28" i="104"/>
  <c r="A29" i="104"/>
  <c r="A8" i="104"/>
  <c r="O23" i="104"/>
  <c r="O22" i="104"/>
  <c r="O21" i="104"/>
  <c r="O20" i="104"/>
  <c r="O19" i="104"/>
  <c r="O18" i="104"/>
  <c r="O17" i="104"/>
  <c r="O8" i="104"/>
  <c r="B67" i="102"/>
  <c r="B69" i="102" s="1"/>
  <c r="O21" i="105"/>
  <c r="B13" i="102"/>
  <c r="B16" i="102" s="1"/>
  <c r="N23" i="104"/>
  <c r="N22" i="104"/>
  <c r="N21" i="105"/>
  <c r="N21" i="104"/>
  <c r="N20" i="104"/>
  <c r="N19" i="104"/>
  <c r="N18" i="104"/>
  <c r="N17" i="104"/>
  <c r="N16" i="104"/>
  <c r="N15" i="104"/>
  <c r="N14" i="104"/>
  <c r="N13" i="104"/>
  <c r="N12" i="104"/>
  <c r="N11" i="104"/>
  <c r="N10" i="104"/>
  <c r="N9" i="104"/>
  <c r="N8" i="104"/>
  <c r="B67" i="101"/>
  <c r="B69" i="101" s="1"/>
  <c r="B13" i="101"/>
  <c r="B16" i="101" s="1"/>
  <c r="N8" i="105"/>
  <c r="S103" i="100"/>
  <c r="S102" i="100"/>
  <c r="S101" i="100"/>
  <c r="S100" i="100"/>
  <c r="M29" i="104"/>
  <c r="S99" i="100"/>
  <c r="S98" i="100"/>
  <c r="S97" i="100"/>
  <c r="S96" i="100"/>
  <c r="S95" i="100"/>
  <c r="M28" i="104"/>
  <c r="S94" i="100"/>
  <c r="S93" i="100"/>
  <c r="S92" i="100"/>
  <c r="S91" i="100"/>
  <c r="S90" i="100"/>
  <c r="M27" i="104"/>
  <c r="S89" i="100"/>
  <c r="S88" i="100"/>
  <c r="M25" i="104"/>
  <c r="M24" i="104"/>
  <c r="S38" i="100"/>
  <c r="S37" i="100"/>
  <c r="S36" i="100"/>
  <c r="S35" i="100"/>
  <c r="S34" i="100"/>
  <c r="S33" i="100"/>
  <c r="S32" i="100"/>
  <c r="S31" i="100"/>
  <c r="S30" i="100"/>
  <c r="S29" i="100"/>
  <c r="S28" i="100"/>
  <c r="S27" i="100"/>
  <c r="S26" i="100"/>
  <c r="S25" i="100"/>
  <c r="S24" i="100"/>
  <c r="S23" i="100"/>
  <c r="S22" i="100"/>
  <c r="S21" i="100"/>
  <c r="S20" i="100"/>
  <c r="S19" i="100"/>
  <c r="S18" i="100"/>
  <c r="S17" i="100"/>
  <c r="S16" i="100"/>
  <c r="S15" i="100"/>
  <c r="S14" i="100"/>
  <c r="S13" i="100"/>
  <c r="S12" i="100"/>
  <c r="S11" i="100"/>
  <c r="S10" i="100"/>
  <c r="S9" i="100"/>
  <c r="S8" i="100"/>
  <c r="S7" i="100"/>
  <c r="B67" i="100"/>
  <c r="B69" i="100" s="1"/>
  <c r="B13" i="100"/>
  <c r="B16" i="100" s="1"/>
  <c r="L28" i="104"/>
  <c r="L24" i="104"/>
  <c r="L22" i="104"/>
  <c r="L20" i="104"/>
  <c r="L18" i="104"/>
  <c r="L17" i="104"/>
  <c r="L16" i="104"/>
  <c r="L15" i="104"/>
  <c r="L14" i="104"/>
  <c r="L13" i="104"/>
  <c r="L12" i="104"/>
  <c r="L11" i="104"/>
  <c r="L10" i="104"/>
  <c r="L9" i="104"/>
  <c r="L8" i="104"/>
  <c r="B67" i="99"/>
  <c r="B69" i="99" s="1"/>
  <c r="B13" i="99"/>
  <c r="B16" i="99" s="1"/>
  <c r="L8" i="105"/>
  <c r="K23" i="104"/>
  <c r="K22" i="104"/>
  <c r="K21" i="105"/>
  <c r="K21" i="104"/>
  <c r="K20" i="104"/>
  <c r="K19" i="104"/>
  <c r="K18" i="104"/>
  <c r="K8" i="104"/>
  <c r="B67" i="98"/>
  <c r="B69" i="98" s="1"/>
  <c r="B13" i="98"/>
  <c r="B16" i="98" s="1"/>
  <c r="J23" i="104"/>
  <c r="J22" i="104"/>
  <c r="J21" i="104"/>
  <c r="J20" i="104"/>
  <c r="J19" i="104"/>
  <c r="J18" i="104"/>
  <c r="J17" i="104"/>
  <c r="J16" i="104"/>
  <c r="J15" i="104"/>
  <c r="J14" i="104"/>
  <c r="J13" i="104"/>
  <c r="J12" i="104"/>
  <c r="J11" i="104"/>
  <c r="J10" i="104"/>
  <c r="J9" i="104"/>
  <c r="J8" i="104"/>
  <c r="B67" i="97"/>
  <c r="B69" i="97" s="1"/>
  <c r="J21" i="105"/>
  <c r="B13" i="97"/>
  <c r="B16" i="97" s="1"/>
  <c r="J8" i="105"/>
  <c r="I23" i="104"/>
  <c r="I22" i="104"/>
  <c r="I21" i="104"/>
  <c r="I20" i="104"/>
  <c r="I19" i="104"/>
  <c r="I18" i="104"/>
  <c r="I8" i="104"/>
  <c r="B67" i="96"/>
  <c r="B69" i="96" s="1"/>
  <c r="I21" i="105"/>
  <c r="B13" i="96"/>
  <c r="H28" i="104"/>
  <c r="H24" i="104"/>
  <c r="H22" i="104"/>
  <c r="H20" i="104"/>
  <c r="H18" i="104"/>
  <c r="H17" i="104"/>
  <c r="H16" i="104"/>
  <c r="H15" i="104"/>
  <c r="H14" i="104"/>
  <c r="H13" i="104"/>
  <c r="H12" i="104"/>
  <c r="H11" i="104"/>
  <c r="H10" i="104"/>
  <c r="H9" i="104"/>
  <c r="H8" i="104"/>
  <c r="B67" i="95"/>
  <c r="B69" i="95" s="1"/>
  <c r="B13" i="95"/>
  <c r="B16" i="95" s="1"/>
  <c r="H8" i="105"/>
  <c r="G23" i="104"/>
  <c r="G22" i="104"/>
  <c r="G21" i="104"/>
  <c r="G20" i="104"/>
  <c r="G19" i="104"/>
  <c r="G18" i="104"/>
  <c r="B67" i="94"/>
  <c r="B69" i="94" s="1"/>
  <c r="G21" i="105"/>
  <c r="B13" i="94"/>
  <c r="B16" i="94" s="1"/>
  <c r="F23" i="104"/>
  <c r="F22" i="104"/>
  <c r="F21" i="104"/>
  <c r="F20" i="104"/>
  <c r="F19" i="104"/>
  <c r="F18" i="104"/>
  <c r="F17" i="104"/>
  <c r="F16" i="104"/>
  <c r="F15" i="104"/>
  <c r="F14" i="104"/>
  <c r="F13" i="104"/>
  <c r="F12" i="104"/>
  <c r="F11" i="104"/>
  <c r="F10" i="104"/>
  <c r="F9" i="104"/>
  <c r="F8" i="104"/>
  <c r="B67" i="93"/>
  <c r="B69" i="93" s="1"/>
  <c r="B13" i="93"/>
  <c r="H21" i="105" l="1"/>
  <c r="L21" i="105"/>
  <c r="G8" i="105"/>
  <c r="I8" i="105"/>
  <c r="K8" i="105"/>
  <c r="O8" i="105"/>
  <c r="I14" i="104"/>
  <c r="K14" i="104"/>
  <c r="K16" i="104"/>
  <c r="O14" i="104"/>
  <c r="O16" i="104"/>
  <c r="G17" i="104"/>
  <c r="G15" i="104"/>
  <c r="G13" i="104"/>
  <c r="G11" i="104"/>
  <c r="G9" i="104"/>
  <c r="H29" i="104"/>
  <c r="H27" i="104"/>
  <c r="H25" i="104"/>
  <c r="H23" i="104"/>
  <c r="H19" i="104"/>
  <c r="I15" i="104"/>
  <c r="I11" i="104"/>
  <c r="K15" i="104"/>
  <c r="K11" i="104"/>
  <c r="L29" i="104"/>
  <c r="L23" i="104"/>
  <c r="L19" i="104"/>
  <c r="O15" i="104"/>
  <c r="O11" i="104"/>
  <c r="I10" i="104"/>
  <c r="I12" i="104"/>
  <c r="I16" i="104"/>
  <c r="K10" i="104"/>
  <c r="K12" i="104"/>
  <c r="O10" i="104"/>
  <c r="O12" i="104"/>
  <c r="G8" i="104"/>
  <c r="G16" i="104"/>
  <c r="G14" i="104"/>
  <c r="G12" i="104"/>
  <c r="G10" i="104"/>
  <c r="H21" i="104"/>
  <c r="I17" i="104"/>
  <c r="I13" i="104"/>
  <c r="I9" i="104"/>
  <c r="K17" i="104"/>
  <c r="K13" i="104"/>
  <c r="K9" i="104"/>
  <c r="L27" i="104"/>
  <c r="L25" i="104"/>
  <c r="L21" i="104"/>
  <c r="O13" i="104"/>
  <c r="O9" i="104"/>
  <c r="B18" i="102"/>
  <c r="O23" i="105"/>
  <c r="B73" i="102"/>
  <c r="O22" i="105"/>
  <c r="N10" i="105"/>
  <c r="B18" i="101"/>
  <c r="N23" i="105"/>
  <c r="B73" i="101"/>
  <c r="N9" i="105"/>
  <c r="N22" i="105"/>
  <c r="B18" i="100"/>
  <c r="B73" i="100"/>
  <c r="L10" i="105"/>
  <c r="B18" i="99"/>
  <c r="B73" i="99"/>
  <c r="L9" i="105"/>
  <c r="L22" i="105"/>
  <c r="B18" i="98"/>
  <c r="K23" i="105"/>
  <c r="B73" i="98"/>
  <c r="K22" i="105"/>
  <c r="J10" i="105"/>
  <c r="B18" i="97"/>
  <c r="J23" i="105"/>
  <c r="B73" i="97"/>
  <c r="J22" i="105"/>
  <c r="J9" i="105"/>
  <c r="B16" i="96"/>
  <c r="I23" i="105"/>
  <c r="B73" i="96"/>
  <c r="I22" i="105"/>
  <c r="H10" i="105"/>
  <c r="B18" i="95"/>
  <c r="B73" i="95"/>
  <c r="H9" i="105"/>
  <c r="H22" i="105"/>
  <c r="B18" i="94"/>
  <c r="G23" i="105"/>
  <c r="B73" i="94"/>
  <c r="G22" i="105"/>
  <c r="B16" i="93"/>
  <c r="B73" i="93"/>
  <c r="E29" i="104"/>
  <c r="E28" i="104"/>
  <c r="E27" i="104"/>
  <c r="E25" i="104"/>
  <c r="E24" i="104"/>
  <c r="E23" i="104"/>
  <c r="E22" i="104"/>
  <c r="E21" i="104"/>
  <c r="E20" i="104"/>
  <c r="E19" i="104"/>
  <c r="E18" i="104"/>
  <c r="B67" i="92"/>
  <c r="B69" i="92" s="1"/>
  <c r="E21" i="105"/>
  <c r="B13" i="92"/>
  <c r="B16" i="92" s="1"/>
  <c r="D22" i="105"/>
  <c r="D20" i="105"/>
  <c r="D22" i="104"/>
  <c r="D20" i="104"/>
  <c r="D18" i="105"/>
  <c r="D18" i="104"/>
  <c r="D17" i="105"/>
  <c r="D17" i="104"/>
  <c r="D16" i="105"/>
  <c r="D16" i="104"/>
  <c r="D15" i="105"/>
  <c r="D15" i="104"/>
  <c r="D14" i="105"/>
  <c r="D14" i="104"/>
  <c r="D13" i="105"/>
  <c r="D13" i="104"/>
  <c r="D12" i="105"/>
  <c r="D12" i="104"/>
  <c r="D11" i="105"/>
  <c r="D11" i="104"/>
  <c r="D10" i="105"/>
  <c r="D10" i="104"/>
  <c r="D9" i="105"/>
  <c r="D9" i="104"/>
  <c r="D8" i="105"/>
  <c r="D8" i="104"/>
  <c r="B67" i="91"/>
  <c r="B69" i="91" s="1"/>
  <c r="B13" i="91"/>
  <c r="C18" i="105"/>
  <c r="C19" i="105"/>
  <c r="C20" i="105"/>
  <c r="C21" i="105"/>
  <c r="C22" i="105"/>
  <c r="C23" i="105"/>
  <c r="C24" i="105"/>
  <c r="C25" i="105"/>
  <c r="C26" i="105"/>
  <c r="C27" i="105"/>
  <c r="C28" i="105"/>
  <c r="C29" i="105"/>
  <c r="B67" i="90"/>
  <c r="B69" i="90" s="1"/>
  <c r="B73" i="90" s="1"/>
  <c r="B80" i="90" s="1"/>
  <c r="B85" i="90" s="1"/>
  <c r="B90" i="90" s="1"/>
  <c r="B95" i="90" s="1"/>
  <c r="B100" i="90" s="1"/>
  <c r="B16" i="90"/>
  <c r="B18" i="90" s="1"/>
  <c r="B21" i="90" s="1"/>
  <c r="B25" i="90" s="1"/>
  <c r="B30" i="90" s="1"/>
  <c r="B36" i="90" s="1"/>
  <c r="B41" i="90" s="1"/>
  <c r="B45" i="90" s="1"/>
  <c r="B49" i="90" s="1"/>
  <c r="B53" i="90" s="1"/>
  <c r="B58" i="90" s="1"/>
  <c r="B13" i="90"/>
  <c r="C17" i="105" l="1"/>
  <c r="C15" i="105"/>
  <c r="C13" i="105"/>
  <c r="C11" i="105"/>
  <c r="C9" i="105"/>
  <c r="D19" i="105"/>
  <c r="D23" i="105"/>
  <c r="D21" i="105"/>
  <c r="E8" i="105"/>
  <c r="K10" i="105"/>
  <c r="L23" i="105"/>
  <c r="O9" i="105"/>
  <c r="O10" i="105"/>
  <c r="C8" i="105"/>
  <c r="C16" i="105"/>
  <c r="C14" i="105"/>
  <c r="C12" i="105"/>
  <c r="C10" i="105"/>
  <c r="G9" i="105"/>
  <c r="G10" i="105"/>
  <c r="H23" i="105"/>
  <c r="I9" i="105"/>
  <c r="K9" i="105"/>
  <c r="D19" i="104"/>
  <c r="E9" i="104"/>
  <c r="E10" i="104"/>
  <c r="E11" i="104"/>
  <c r="E14" i="104"/>
  <c r="E17" i="104"/>
  <c r="D23" i="104"/>
  <c r="D21" i="104"/>
  <c r="E8" i="104"/>
  <c r="E12" i="104"/>
  <c r="E13" i="104"/>
  <c r="E15" i="104"/>
  <c r="E16" i="104"/>
  <c r="B80" i="102"/>
  <c r="B21" i="102"/>
  <c r="B21" i="101"/>
  <c r="B80" i="101"/>
  <c r="B21" i="100"/>
  <c r="B80" i="100"/>
  <c r="B21" i="99"/>
  <c r="B80" i="99"/>
  <c r="B80" i="98"/>
  <c r="B21" i="98"/>
  <c r="B21" i="97"/>
  <c r="B80" i="97"/>
  <c r="B80" i="96"/>
  <c r="B18" i="96"/>
  <c r="B21" i="95"/>
  <c r="B80" i="95"/>
  <c r="B80" i="94"/>
  <c r="B21" i="94"/>
  <c r="B80" i="93"/>
  <c r="B18" i="93"/>
  <c r="B18" i="92"/>
  <c r="B73" i="92"/>
  <c r="B16" i="91"/>
  <c r="B73" i="91"/>
  <c r="L24" i="106" l="1"/>
  <c r="G11" i="105"/>
  <c r="I10" i="105"/>
  <c r="L24" i="105"/>
  <c r="L11" i="105"/>
  <c r="M24" i="105"/>
  <c r="N11" i="105"/>
  <c r="O11" i="105"/>
  <c r="E22" i="105"/>
  <c r="E9" i="105"/>
  <c r="E23" i="105"/>
  <c r="E10" i="105"/>
  <c r="H24" i="105"/>
  <c r="H11" i="105"/>
  <c r="J11" i="105"/>
  <c r="K11" i="105"/>
  <c r="B25" i="102"/>
  <c r="B85" i="102"/>
  <c r="B85" i="101"/>
  <c r="B25" i="101"/>
  <c r="B85" i="100"/>
  <c r="B25" i="100"/>
  <c r="B85" i="99"/>
  <c r="B25" i="99"/>
  <c r="B25" i="98"/>
  <c r="B85" i="98"/>
  <c r="B85" i="97"/>
  <c r="B25" i="97"/>
  <c r="B21" i="96"/>
  <c r="B85" i="96"/>
  <c r="B85" i="95"/>
  <c r="B25" i="95"/>
  <c r="B25" i="94"/>
  <c r="B85" i="94"/>
  <c r="B21" i="93"/>
  <c r="B85" i="93"/>
  <c r="B21" i="92"/>
  <c r="B80" i="92"/>
  <c r="B80" i="91"/>
  <c r="B18" i="91"/>
  <c r="L25" i="106" l="1"/>
  <c r="J12" i="105"/>
  <c r="K12" i="105"/>
  <c r="L12" i="105"/>
  <c r="L25" i="105"/>
  <c r="E24" i="105"/>
  <c r="E11" i="105"/>
  <c r="G12" i="105"/>
  <c r="H12" i="105"/>
  <c r="H25" i="105"/>
  <c r="I11" i="105"/>
  <c r="M25" i="105"/>
  <c r="N12" i="105"/>
  <c r="O12" i="105"/>
  <c r="B30" i="102"/>
  <c r="B90" i="102"/>
  <c r="B90" i="101"/>
  <c r="B30" i="101"/>
  <c r="B30" i="100"/>
  <c r="B90" i="100"/>
  <c r="B30" i="99"/>
  <c r="B90" i="99"/>
  <c r="B30" i="98"/>
  <c r="B90" i="98"/>
  <c r="B90" i="97"/>
  <c r="B30" i="97"/>
  <c r="B90" i="96"/>
  <c r="B25" i="96"/>
  <c r="B90" i="95"/>
  <c r="B30" i="95"/>
  <c r="B30" i="94"/>
  <c r="B90" i="94"/>
  <c r="B90" i="93"/>
  <c r="B25" i="93"/>
  <c r="B85" i="92"/>
  <c r="B25" i="92"/>
  <c r="B21" i="91"/>
  <c r="B85" i="91"/>
  <c r="L13" i="105" l="1"/>
  <c r="N13" i="105"/>
  <c r="O13" i="105"/>
  <c r="E12" i="105"/>
  <c r="E25" i="105"/>
  <c r="G13" i="105"/>
  <c r="H13" i="105"/>
  <c r="I12" i="105"/>
  <c r="J13" i="105"/>
  <c r="K13" i="105"/>
  <c r="B95" i="102"/>
  <c r="B36" i="102"/>
  <c r="B36" i="101"/>
  <c r="B95" i="101"/>
  <c r="B95" i="100"/>
  <c r="B36" i="100"/>
  <c r="B95" i="99"/>
  <c r="B36" i="99"/>
  <c r="B95" i="98"/>
  <c r="B36" i="98"/>
  <c r="B36" i="97"/>
  <c r="B95" i="97"/>
  <c r="B30" i="96"/>
  <c r="B95" i="96"/>
  <c r="B36" i="95"/>
  <c r="B95" i="95"/>
  <c r="B95" i="94"/>
  <c r="B36" i="94"/>
  <c r="B30" i="93"/>
  <c r="B95" i="93"/>
  <c r="B90" i="92"/>
  <c r="B30" i="92"/>
  <c r="B90" i="91"/>
  <c r="B25" i="91"/>
  <c r="N30" i="86"/>
  <c r="M30" i="86"/>
  <c r="J30" i="86"/>
  <c r="I30" i="86"/>
  <c r="H30" i="86"/>
  <c r="F30" i="86"/>
  <c r="E30" i="86"/>
  <c r="B30" i="86"/>
  <c r="N29" i="86"/>
  <c r="M29" i="86"/>
  <c r="J29" i="86"/>
  <c r="I29" i="86"/>
  <c r="H29" i="86"/>
  <c r="F29" i="86"/>
  <c r="E29" i="86"/>
  <c r="B29" i="86"/>
  <c r="N28" i="86"/>
  <c r="M28" i="86"/>
  <c r="J28" i="86"/>
  <c r="I28" i="86"/>
  <c r="H28" i="86"/>
  <c r="F28" i="86"/>
  <c r="E28" i="86"/>
  <c r="B28" i="86"/>
  <c r="N27" i="86"/>
  <c r="M27" i="86"/>
  <c r="L27" i="86"/>
  <c r="K27" i="86"/>
  <c r="J27" i="86"/>
  <c r="I27" i="86"/>
  <c r="H27" i="86"/>
  <c r="G27" i="86"/>
  <c r="F27" i="86"/>
  <c r="E27" i="86"/>
  <c r="D27" i="86"/>
  <c r="B27" i="86"/>
  <c r="N26" i="86"/>
  <c r="M26" i="86"/>
  <c r="J26" i="86"/>
  <c r="I26" i="86"/>
  <c r="H26" i="86"/>
  <c r="F26" i="86"/>
  <c r="E26" i="86"/>
  <c r="B26" i="86"/>
  <c r="N25" i="86"/>
  <c r="M25" i="86"/>
  <c r="J25" i="86"/>
  <c r="I25" i="86"/>
  <c r="H25" i="86"/>
  <c r="F25" i="86"/>
  <c r="E25" i="86"/>
  <c r="B25" i="86"/>
  <c r="L27" i="106" l="1"/>
  <c r="L14" i="105"/>
  <c r="L27" i="105"/>
  <c r="N14" i="105"/>
  <c r="O14" i="105"/>
  <c r="E13" i="105"/>
  <c r="G14" i="105"/>
  <c r="H27" i="105"/>
  <c r="H14" i="105"/>
  <c r="I13" i="105"/>
  <c r="J14" i="105"/>
  <c r="K14" i="105"/>
  <c r="M27" i="105"/>
  <c r="B100" i="102"/>
  <c r="B41" i="102"/>
  <c r="B41" i="101"/>
  <c r="B100" i="101"/>
  <c r="B41" i="100"/>
  <c r="B100" i="100"/>
  <c r="B100" i="99"/>
  <c r="B41" i="99"/>
  <c r="B100" i="98"/>
  <c r="B41" i="98"/>
  <c r="B41" i="97"/>
  <c r="B100" i="97"/>
  <c r="B100" i="96"/>
  <c r="B36" i="96"/>
  <c r="B100" i="95"/>
  <c r="B41" i="95"/>
  <c r="B100" i="94"/>
  <c r="B41" i="94"/>
  <c r="B100" i="93"/>
  <c r="B36" i="93"/>
  <c r="B36" i="92"/>
  <c r="B95" i="92"/>
  <c r="B30" i="91"/>
  <c r="B95" i="91"/>
  <c r="L28" i="106" l="1"/>
  <c r="E14" i="105"/>
  <c r="H28" i="105"/>
  <c r="J15" i="105"/>
  <c r="K15" i="105"/>
  <c r="E27" i="105"/>
  <c r="H15" i="105"/>
  <c r="G15" i="105"/>
  <c r="I14" i="105"/>
  <c r="L15" i="105"/>
  <c r="L28" i="105"/>
  <c r="M28" i="105"/>
  <c r="N15" i="105"/>
  <c r="O15" i="105"/>
  <c r="B45" i="102"/>
  <c r="B45" i="101"/>
  <c r="B45" i="100"/>
  <c r="B45" i="99"/>
  <c r="B45" i="98"/>
  <c r="B45" i="97"/>
  <c r="B41" i="96"/>
  <c r="B45" i="95"/>
  <c r="B45" i="94"/>
  <c r="B41" i="93"/>
  <c r="B41" i="92"/>
  <c r="B100" i="92"/>
  <c r="B100" i="91"/>
  <c r="B36" i="91"/>
  <c r="L29" i="106" l="1"/>
  <c r="H29" i="105"/>
  <c r="H16" i="105"/>
  <c r="J16" i="105"/>
  <c r="K16" i="105"/>
  <c r="E28" i="105"/>
  <c r="E15" i="105"/>
  <c r="G16" i="105"/>
  <c r="I15" i="105"/>
  <c r="L29" i="105"/>
  <c r="L16" i="105"/>
  <c r="M29" i="105"/>
  <c r="N16" i="105"/>
  <c r="O16" i="105"/>
  <c r="B49" i="102"/>
  <c r="B49" i="101"/>
  <c r="B49" i="100"/>
  <c r="B49" i="99"/>
  <c r="B49" i="98"/>
  <c r="B49" i="97"/>
  <c r="B45" i="96"/>
  <c r="B49" i="95"/>
  <c r="B49" i="94"/>
  <c r="B45" i="93"/>
  <c r="B45" i="92"/>
  <c r="B41" i="91"/>
  <c r="E16" i="105" l="1"/>
  <c r="I16" i="105"/>
  <c r="N17" i="105"/>
  <c r="O17" i="105"/>
  <c r="E29" i="105"/>
  <c r="G17" i="105"/>
  <c r="H17" i="105"/>
  <c r="J17" i="105"/>
  <c r="K17" i="105"/>
  <c r="L17" i="105"/>
  <c r="B53" i="102"/>
  <c r="B53" i="101"/>
  <c r="B53" i="100"/>
  <c r="B53" i="99"/>
  <c r="B53" i="98"/>
  <c r="B53" i="97"/>
  <c r="B49" i="96"/>
  <c r="B53" i="95"/>
  <c r="B53" i="94"/>
  <c r="B49" i="93"/>
  <c r="B49" i="92"/>
  <c r="B45" i="91"/>
  <c r="J18" i="105" l="1"/>
  <c r="L18" i="105"/>
  <c r="E17" i="105"/>
  <c r="G18" i="105"/>
  <c r="H18" i="105"/>
  <c r="K18" i="105"/>
  <c r="I17" i="105"/>
  <c r="N18" i="105"/>
  <c r="O18" i="105"/>
  <c r="B58" i="102"/>
  <c r="B58" i="101"/>
  <c r="B58" i="100"/>
  <c r="B58" i="99"/>
  <c r="B58" i="98"/>
  <c r="B58" i="97"/>
  <c r="B53" i="96"/>
  <c r="B58" i="95"/>
  <c r="B58" i="94"/>
  <c r="B53" i="93"/>
  <c r="B53" i="92"/>
  <c r="B49" i="91"/>
  <c r="I18" i="105" l="1"/>
  <c r="N19" i="105"/>
  <c r="O19" i="105"/>
  <c r="E18" i="105"/>
  <c r="G19" i="105"/>
  <c r="H19" i="105"/>
  <c r="J19" i="105"/>
  <c r="K19" i="105"/>
  <c r="L19" i="105"/>
  <c r="B58" i="96"/>
  <c r="B58" i="93"/>
  <c r="B58" i="92"/>
  <c r="B53" i="91"/>
  <c r="E19" i="105" l="1"/>
  <c r="H20" i="105"/>
  <c r="K20" i="105"/>
  <c r="N20" i="105"/>
  <c r="G20" i="105"/>
  <c r="I19" i="105"/>
  <c r="J20" i="105"/>
  <c r="L20" i="105"/>
  <c r="O20" i="105"/>
  <c r="B58" i="91"/>
  <c r="E20" i="105" l="1"/>
  <c r="I20" i="105"/>
  <c r="C23" i="106" l="1"/>
  <c r="C11" i="106"/>
  <c r="C24" i="106"/>
  <c r="C21" i="106"/>
  <c r="C17" i="106"/>
  <c r="C13" i="106"/>
  <c r="C9" i="106"/>
  <c r="C26" i="106"/>
  <c r="C8" i="106"/>
  <c r="C20" i="106"/>
  <c r="C16" i="106"/>
  <c r="C12" i="106"/>
  <c r="C29" i="106"/>
  <c r="C25" i="106"/>
  <c r="C19" i="106"/>
  <c r="C15" i="106"/>
  <c r="C28" i="106"/>
  <c r="C22" i="106"/>
  <c r="C18" i="106"/>
  <c r="C14" i="106"/>
  <c r="C10" i="106"/>
  <c r="C27" i="106"/>
  <c r="C23" i="104"/>
  <c r="C15" i="104"/>
  <c r="C21" i="104"/>
  <c r="C17" i="104"/>
  <c r="C13" i="104"/>
  <c r="C9" i="104"/>
  <c r="C26" i="104"/>
  <c r="C8" i="104"/>
  <c r="C20" i="104"/>
  <c r="C16" i="104"/>
  <c r="C12" i="104"/>
  <c r="C29" i="104"/>
  <c r="C25" i="104"/>
  <c r="C19" i="104"/>
  <c r="C11" i="104"/>
  <c r="C28" i="104"/>
  <c r="C24" i="104"/>
  <c r="C22" i="104"/>
  <c r="C18" i="104"/>
  <c r="C14" i="104"/>
  <c r="C10" i="104"/>
  <c r="C27" i="104"/>
  <c r="F22" i="105" l="1"/>
  <c r="F20" i="105"/>
  <c r="F23" i="105"/>
  <c r="F21" i="105"/>
  <c r="F19" i="105"/>
  <c r="F17" i="105"/>
  <c r="F15" i="105"/>
  <c r="F13" i="105"/>
  <c r="F11" i="105"/>
  <c r="F9" i="105"/>
  <c r="F18" i="105"/>
  <c r="F16" i="105"/>
  <c r="F14" i="105"/>
  <c r="F12" i="105"/>
  <c r="F10" i="105"/>
  <c r="F8" i="105"/>
</calcChain>
</file>

<file path=xl/sharedStrings.xml><?xml version="1.0" encoding="utf-8"?>
<sst xmlns="http://schemas.openxmlformats.org/spreadsheetml/2006/main" count="7221" uniqueCount="208">
  <si>
    <t>ネットワーク上に不正機器を接続する。</t>
    <phoneticPr fontId="1"/>
  </si>
  <si>
    <t>ネットワーク上を流れる情報を改ざんする。</t>
    <phoneticPr fontId="1"/>
  </si>
  <si>
    <t>ネットワーク上を流れる情報を盗聴する。</t>
    <phoneticPr fontId="1"/>
  </si>
  <si>
    <t>無線通信を妨害する。</t>
    <phoneticPr fontId="1"/>
  </si>
  <si>
    <t>容量以上の通信トラフィックを発生させ、輻輳状態とする。</t>
    <phoneticPr fontId="1"/>
  </si>
  <si>
    <t>通信ケーブルを切断し、通信を遮断する。あるいは、機器から通信ケーブルを引き抜き、通信を遮断する。</t>
    <phoneticPr fontId="1"/>
  </si>
  <si>
    <t>盗難にあった機器や廃棄した機器が分解され、機器内部に保存されていた情報（ソフトウェア、認証情報、構成設定情報、暗号鍵等の機密情報）が窃取される。</t>
    <phoneticPr fontId="1"/>
  </si>
  <si>
    <t>施錠管理</t>
  </si>
  <si>
    <t>制御サーバ</t>
    <phoneticPr fontId="1"/>
  </si>
  <si>
    <t>○</t>
  </si>
  <si>
    <t>操作者認証</t>
    <phoneticPr fontId="1"/>
  </si>
  <si>
    <t>入退管理</t>
    <phoneticPr fontId="1"/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</si>
  <si>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（ICカード）</t>
    </r>
    <phoneticPr fontId="1"/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</si>
  <si>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（ICカード、生体認証）</t>
    </r>
    <rPh sb="12" eb="14">
      <t>セイタイ</t>
    </rPh>
    <rPh sb="14" eb="16">
      <t>ニンショウ</t>
    </rPh>
    <phoneticPr fontId="1"/>
  </si>
  <si>
    <r>
      <t xml:space="preserve">操作者認証 </t>
    </r>
    <r>
      <rPr>
        <sz val="11"/>
        <color rgb="FF00B050"/>
        <rFont val="ＭＳ Ｐゴシック"/>
        <family val="3"/>
        <charset val="128"/>
        <scheme val="minor"/>
      </rPr>
      <t>(ID/Pass)</t>
    </r>
    <phoneticPr fontId="1"/>
  </si>
  <si>
    <r>
      <t>入退管理</t>
    </r>
    <r>
      <rPr>
        <sz val="11"/>
        <color rgb="FF00B050"/>
        <rFont val="ＭＳ Ｐゴシック"/>
        <family val="3"/>
        <charset val="128"/>
        <scheme val="minor"/>
      </rPr>
      <t xml:space="preserve"> (ICカード、生体認証）</t>
    </r>
    <rPh sb="12" eb="14">
      <t>セイタイ</t>
    </rPh>
    <rPh sb="14" eb="16">
      <t>ニンショウ</t>
    </rPh>
    <phoneticPr fontId="1"/>
  </si>
  <si>
    <r>
      <t>入退管理</t>
    </r>
    <r>
      <rPr>
        <sz val="11"/>
        <color rgb="FF00B050"/>
        <rFont val="ＭＳ Ｐゴシック"/>
        <family val="3"/>
        <charset val="128"/>
        <scheme val="minor"/>
      </rPr>
      <t xml:space="preserve"> (敷地内のみ）</t>
    </r>
    <rPh sb="6" eb="8">
      <t>シキチ</t>
    </rPh>
    <rPh sb="8" eb="9">
      <t>ナイ</t>
    </rPh>
    <phoneticPr fontId="1"/>
  </si>
  <si>
    <t>不正アクセス</t>
    <rPh sb="0" eb="2">
      <t>フセイ</t>
    </rPh>
    <phoneticPr fontId="1"/>
  </si>
  <si>
    <t>物理的侵入</t>
    <rPh sb="0" eb="3">
      <t>ブツリテキ</t>
    </rPh>
    <rPh sb="3" eb="5">
      <t>シンニュウ</t>
    </rPh>
    <phoneticPr fontId="1"/>
  </si>
  <si>
    <t>不正操作</t>
    <rPh sb="0" eb="2">
      <t>フセイ</t>
    </rPh>
    <rPh sb="2" eb="4">
      <t>ソウサ</t>
    </rPh>
    <phoneticPr fontId="1"/>
  </si>
  <si>
    <t>過失操作</t>
    <rPh sb="0" eb="2">
      <t>カシツ</t>
    </rPh>
    <rPh sb="2" eb="4">
      <t>ソウサ</t>
    </rPh>
    <phoneticPr fontId="1"/>
  </si>
  <si>
    <t>不正媒体・機器接続</t>
    <rPh sb="0" eb="2">
      <t>フセイ</t>
    </rPh>
    <rPh sb="2" eb="4">
      <t>バイタイ</t>
    </rPh>
    <rPh sb="5" eb="7">
      <t>キキ</t>
    </rPh>
    <rPh sb="7" eb="9">
      <t>セツゾク</t>
    </rPh>
    <phoneticPr fontId="1"/>
  </si>
  <si>
    <t>プロセス不正実行</t>
    <rPh sb="4" eb="6">
      <t>フセイ</t>
    </rPh>
    <rPh sb="6" eb="8">
      <t>ジッコウ</t>
    </rPh>
    <phoneticPr fontId="1"/>
  </si>
  <si>
    <t>マルウェア感染</t>
    <rPh sb="5" eb="7">
      <t>カンセン</t>
    </rPh>
    <phoneticPr fontId="1"/>
  </si>
  <si>
    <t>情報窃取</t>
    <rPh sb="0" eb="2">
      <t>ジョウホウ</t>
    </rPh>
    <rPh sb="2" eb="4">
      <t>セッシュ</t>
    </rPh>
    <phoneticPr fontId="1"/>
  </si>
  <si>
    <t>情報改ざん</t>
    <rPh sb="0" eb="2">
      <t>ジョウホウ</t>
    </rPh>
    <rPh sb="2" eb="3">
      <t>カイ</t>
    </rPh>
    <phoneticPr fontId="1"/>
  </si>
  <si>
    <t>情報破壊</t>
    <rPh sb="0" eb="2">
      <t>ジョウホウ</t>
    </rPh>
    <rPh sb="2" eb="4">
      <t>ハカイ</t>
    </rPh>
    <phoneticPr fontId="1"/>
  </si>
  <si>
    <t>不正送信</t>
    <rPh sb="0" eb="2">
      <t>フセイ</t>
    </rPh>
    <rPh sb="2" eb="4">
      <t>ソウシン</t>
    </rPh>
    <phoneticPr fontId="1"/>
  </si>
  <si>
    <t>機能停止</t>
    <rPh sb="0" eb="2">
      <t>キノウ</t>
    </rPh>
    <rPh sb="2" eb="4">
      <t>テイシ</t>
    </rPh>
    <phoneticPr fontId="1"/>
  </si>
  <si>
    <t>窃盗</t>
    <rPh sb="0" eb="2">
      <t>セットウ</t>
    </rPh>
    <phoneticPr fontId="1"/>
  </si>
  <si>
    <t>経路遮断</t>
    <rPh sb="0" eb="2">
      <t>ケイロ</t>
    </rPh>
    <rPh sb="2" eb="4">
      <t>シャダン</t>
    </rPh>
    <phoneticPr fontId="1"/>
  </si>
  <si>
    <t>通信輻輳</t>
    <rPh sb="0" eb="2">
      <t>ツウシン</t>
    </rPh>
    <rPh sb="2" eb="4">
      <t>フクソウ</t>
    </rPh>
    <phoneticPr fontId="1"/>
  </si>
  <si>
    <t>無線妨害</t>
    <rPh sb="0" eb="2">
      <t>ムセン</t>
    </rPh>
    <rPh sb="2" eb="4">
      <t>ボウガイ</t>
    </rPh>
    <phoneticPr fontId="1"/>
  </si>
  <si>
    <t>盗聴</t>
    <rPh sb="0" eb="2">
      <t>トウチョウ</t>
    </rPh>
    <phoneticPr fontId="1"/>
  </si>
  <si>
    <t>通信データ改ざん</t>
    <rPh sb="0" eb="2">
      <t>ツウシン</t>
    </rPh>
    <rPh sb="5" eb="6">
      <t>カイ</t>
    </rPh>
    <phoneticPr fontId="1"/>
  </si>
  <si>
    <t>不正機器接続</t>
    <rPh sb="0" eb="2">
      <t>フセイ</t>
    </rPh>
    <rPh sb="2" eb="4">
      <t>キキ</t>
    </rPh>
    <rPh sb="4" eb="6">
      <t>セツゾク</t>
    </rPh>
    <phoneticPr fontId="1"/>
  </si>
  <si>
    <t>監視端末</t>
    <phoneticPr fontId="1"/>
  </si>
  <si>
    <t>HMI(操作端末)</t>
    <phoneticPr fontId="1"/>
  </si>
  <si>
    <t>EWS</t>
    <phoneticPr fontId="1"/>
  </si>
  <si>
    <t>制御NW(情)</t>
    <phoneticPr fontId="1"/>
  </si>
  <si>
    <t>DMZ</t>
    <phoneticPr fontId="1"/>
  </si>
  <si>
    <t>資産ベースのリスク分析　－脅威レベルまとめ表ー</t>
    <rPh sb="0" eb="2">
      <t>シサン</t>
    </rPh>
    <rPh sb="9" eb="11">
      <t>ブンセキ</t>
    </rPh>
    <rPh sb="13" eb="15">
      <t>キョウイ</t>
    </rPh>
    <rPh sb="21" eb="22">
      <t>ヒョウ</t>
    </rPh>
    <phoneticPr fontId="1"/>
  </si>
  <si>
    <t>資産ベースのリスク分析　－リスク値まとめ表ー</t>
    <rPh sb="0" eb="2">
      <t>シサン</t>
    </rPh>
    <rPh sb="9" eb="11">
      <t>ブンセキ</t>
    </rPh>
    <rPh sb="16" eb="17">
      <t>アタイ</t>
    </rPh>
    <rPh sb="20" eb="21">
      <t>ヒョウ</t>
    </rPh>
    <phoneticPr fontId="1"/>
  </si>
  <si>
    <t>資産ベースのリスク分析　－脆弱性レベルまとめ表ー</t>
    <rPh sb="0" eb="2">
      <t>シサン</t>
    </rPh>
    <rPh sb="9" eb="11">
      <t>ブンセキ</t>
    </rPh>
    <rPh sb="13" eb="15">
      <t>ゼイジャク</t>
    </rPh>
    <rPh sb="15" eb="16">
      <t>セイ</t>
    </rPh>
    <rPh sb="22" eb="23">
      <t>ヒョウ</t>
    </rPh>
    <phoneticPr fontId="1"/>
  </si>
  <si>
    <t>脅威　　　　　資産</t>
    <rPh sb="0" eb="2">
      <t>キョウイ</t>
    </rPh>
    <rPh sb="7" eb="9">
      <t>シサン</t>
    </rPh>
    <phoneticPr fontId="1"/>
  </si>
  <si>
    <t>データ
ヒストリアン</t>
    <phoneticPr fontId="1"/>
  </si>
  <si>
    <t>データ
ヒストリアン
(中継)</t>
    <phoneticPr fontId="1"/>
  </si>
  <si>
    <t>コントローラ
(マスター)</t>
    <phoneticPr fontId="1"/>
  </si>
  <si>
    <t>コントローラ
(スレーブ)</t>
    <phoneticPr fontId="1"/>
  </si>
  <si>
    <t>制御NW(フ)</t>
    <phoneticPr fontId="1"/>
  </si>
  <si>
    <t>ファイア
ウォール</t>
    <phoneticPr fontId="1"/>
  </si>
  <si>
    <t>フィールド
ネットワーク</t>
    <phoneticPr fontId="1"/>
  </si>
  <si>
    <t>　</t>
  </si>
  <si>
    <t>機器</t>
    <rPh sb="0" eb="2">
      <t>キキ</t>
    </rPh>
    <phoneticPr fontId="1"/>
  </si>
  <si>
    <t>○</t>
    <phoneticPr fontId="1"/>
  </si>
  <si>
    <t>資産ベースのリスク分析　－脅威検討表ー</t>
    <rPh sb="0" eb="2">
      <t>シサン</t>
    </rPh>
    <rPh sb="9" eb="11">
      <t>ブンセキ</t>
    </rPh>
    <rPh sb="13" eb="15">
      <t>キョウイ</t>
    </rPh>
    <rPh sb="15" eb="17">
      <t>ケントウ</t>
    </rPh>
    <rPh sb="17" eb="18">
      <t>ヒョウ</t>
    </rPh>
    <phoneticPr fontId="1"/>
  </si>
  <si>
    <t>✔</t>
    <phoneticPr fontId="1"/>
  </si>
  <si>
    <t>制御系機器</t>
    <rPh sb="0" eb="2">
      <t>セイギョ</t>
    </rPh>
    <rPh sb="2" eb="3">
      <t>ケイ</t>
    </rPh>
    <rPh sb="3" eb="5">
      <t>キキ</t>
    </rPh>
    <phoneticPr fontId="1"/>
  </si>
  <si>
    <t>情報系機器</t>
    <rPh sb="0" eb="2">
      <t>ジョウホウ</t>
    </rPh>
    <rPh sb="2" eb="3">
      <t>ケイ</t>
    </rPh>
    <rPh sb="3" eb="5">
      <t>キキ</t>
    </rPh>
    <phoneticPr fontId="1"/>
  </si>
  <si>
    <t>○</t>
    <phoneticPr fontId="1"/>
  </si>
  <si>
    <t>NW系資産（通信制御機能有）</t>
    <rPh sb="2" eb="3">
      <t>ケイ</t>
    </rPh>
    <rPh sb="3" eb="5">
      <t>シサン</t>
    </rPh>
    <rPh sb="6" eb="8">
      <t>ツウシン</t>
    </rPh>
    <rPh sb="8" eb="10">
      <t>セイギョ</t>
    </rPh>
    <rPh sb="10" eb="12">
      <t>キノウ</t>
    </rPh>
    <rPh sb="12" eb="13">
      <t>アリ</t>
    </rPh>
    <phoneticPr fontId="1"/>
  </si>
  <si>
    <t>NW系資産（通信制御機能無）</t>
    <rPh sb="6" eb="8">
      <t>ツウシン</t>
    </rPh>
    <rPh sb="8" eb="10">
      <t>セイギョ</t>
    </rPh>
    <rPh sb="10" eb="12">
      <t>キノウ</t>
    </rPh>
    <rPh sb="12" eb="13">
      <t>ナ</t>
    </rPh>
    <phoneticPr fontId="1"/>
  </si>
  <si>
    <r>
      <rPr>
        <sz val="11"/>
        <rFont val="ＭＳ Ｐゴシック"/>
        <family val="3"/>
        <charset val="128"/>
      </rPr>
      <t>項番</t>
    </r>
    <rPh sb="0" eb="2">
      <t>コウバン</t>
    </rPh>
    <phoneticPr fontId="1"/>
  </si>
  <si>
    <r>
      <rPr>
        <sz val="11"/>
        <rFont val="ＭＳ Ｐゴシック"/>
        <family val="3"/>
        <charset val="128"/>
      </rPr>
      <t>資産種別</t>
    </r>
    <rPh sb="0" eb="2">
      <t>シサン</t>
    </rPh>
    <rPh sb="2" eb="4">
      <t>シュベツ</t>
    </rPh>
    <phoneticPr fontId="1"/>
  </si>
  <si>
    <r>
      <rPr>
        <sz val="11"/>
        <rFont val="ＭＳ Ｐゴシック"/>
        <family val="3"/>
        <charset val="128"/>
      </rPr>
      <t>対象装置</t>
    </r>
    <rPh sb="0" eb="2">
      <t>タイショウ</t>
    </rPh>
    <rPh sb="2" eb="4">
      <t>ソウチ</t>
    </rPh>
    <phoneticPr fontId="1"/>
  </si>
  <si>
    <r>
      <rPr>
        <sz val="11"/>
        <rFont val="ＭＳ Ｐゴシック"/>
        <family val="3"/>
        <charset val="128"/>
      </rPr>
      <t>評価指標</t>
    </r>
    <rPh sb="0" eb="2">
      <t>ヒョウカ</t>
    </rPh>
    <rPh sb="2" eb="4">
      <t>シヒョウ</t>
    </rPh>
    <phoneticPr fontId="1"/>
  </si>
  <si>
    <r>
      <rPr>
        <sz val="11"/>
        <rFont val="ＭＳ Ｐゴシック"/>
        <family val="3"/>
        <charset val="128"/>
      </rPr>
      <t>脅威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攻撃手法</t>
    </r>
    <r>
      <rPr>
        <sz val="11"/>
        <rFont val="Arial"/>
        <family val="2"/>
      </rPr>
      <t>)</t>
    </r>
    <rPh sb="0" eb="2">
      <t>キョウイ</t>
    </rPh>
    <rPh sb="3" eb="5">
      <t>コウゲキ</t>
    </rPh>
    <rPh sb="5" eb="7">
      <t>シュホウ</t>
    </rPh>
    <phoneticPr fontId="1"/>
  </si>
  <si>
    <r>
      <rPr>
        <sz val="11"/>
        <rFont val="ＭＳ Ｐゴシック"/>
        <family val="3"/>
        <charset val="128"/>
      </rPr>
      <t>説明</t>
    </r>
    <rPh sb="0" eb="2">
      <t>セツメイ</t>
    </rPh>
    <phoneticPr fontId="3"/>
  </si>
  <si>
    <r>
      <rPr>
        <sz val="11"/>
        <rFont val="ＭＳ Ｐゴシック"/>
        <family val="3"/>
        <charset val="128"/>
      </rPr>
      <t>対策</t>
    </r>
    <rPh sb="0" eb="2">
      <t>タイサク</t>
    </rPh>
    <phoneticPr fontId="3"/>
  </si>
  <si>
    <r>
      <rPr>
        <sz val="11"/>
        <rFont val="ＭＳ Ｐゴシック"/>
        <family val="3"/>
        <charset val="128"/>
      </rPr>
      <t>対策レベル</t>
    </r>
    <rPh sb="0" eb="2">
      <t>タイサク</t>
    </rPh>
    <phoneticPr fontId="1"/>
  </si>
  <si>
    <r>
      <rPr>
        <sz val="11"/>
        <rFont val="ＭＳ Ｐゴシック"/>
        <family val="3"/>
        <charset val="128"/>
      </rPr>
      <t>防御</t>
    </r>
    <rPh sb="0" eb="2">
      <t>ボウギョ</t>
    </rPh>
    <phoneticPr fontId="1"/>
  </si>
  <si>
    <r>
      <rPr>
        <sz val="11"/>
        <rFont val="ＭＳ Ｐゴシック"/>
        <family val="3"/>
        <charset val="128"/>
      </rPr>
      <t>検知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被害把握</t>
    </r>
    <rPh sb="0" eb="2">
      <t>ケンチ</t>
    </rPh>
    <rPh sb="3" eb="5">
      <t>ヒガイ</t>
    </rPh>
    <rPh sb="5" eb="7">
      <t>ハアク</t>
    </rPh>
    <phoneticPr fontId="3"/>
  </si>
  <si>
    <r>
      <rPr>
        <sz val="11"/>
        <rFont val="ＭＳ Ｐゴシック"/>
        <family val="3"/>
        <charset val="128"/>
      </rPr>
      <t>事業継続</t>
    </r>
    <rPh sb="0" eb="2">
      <t>ジギョウ</t>
    </rPh>
    <rPh sb="2" eb="4">
      <t>ケイゾク</t>
    </rPh>
    <phoneticPr fontId="1"/>
  </si>
  <si>
    <r>
      <rPr>
        <sz val="11"/>
        <rFont val="ＭＳ Ｐゴシック"/>
        <family val="3"/>
        <charset val="128"/>
      </rPr>
      <t>脅威毎</t>
    </r>
    <rPh sb="0" eb="2">
      <t>キョウイ</t>
    </rPh>
    <rPh sb="2" eb="3">
      <t>ゴト</t>
    </rPh>
    <phoneticPr fontId="1"/>
  </si>
  <si>
    <r>
      <rPr>
        <sz val="10"/>
        <rFont val="ＭＳ Ｐゴシック"/>
        <family val="3"/>
        <charset val="128"/>
      </rPr>
      <t>脅威レベル</t>
    </r>
    <rPh sb="0" eb="2">
      <t>キョウイ</t>
    </rPh>
    <phoneticPr fontId="3"/>
  </si>
  <si>
    <r>
      <rPr>
        <sz val="10"/>
        <rFont val="ＭＳ Ｐゴシック"/>
        <family val="3"/>
        <charset val="128"/>
      </rPr>
      <t>脆弱性レベル</t>
    </r>
    <rPh sb="0" eb="3">
      <t>ゼイジャクセイ</t>
    </rPh>
    <phoneticPr fontId="3"/>
  </si>
  <si>
    <r>
      <rPr>
        <sz val="9"/>
        <rFont val="ＭＳ Ｐゴシック"/>
        <family val="3"/>
        <charset val="128"/>
      </rPr>
      <t>資産の重要度</t>
    </r>
    <rPh sb="0" eb="2">
      <t>シサン</t>
    </rPh>
    <rPh sb="3" eb="6">
      <t>ジュウヨウド</t>
    </rPh>
    <phoneticPr fontId="3"/>
  </si>
  <si>
    <r>
      <rPr>
        <sz val="11"/>
        <rFont val="ＭＳ Ｐゴシック"/>
        <family val="3"/>
        <charset val="128"/>
      </rPr>
      <t>リスク値</t>
    </r>
    <rPh sb="3" eb="4">
      <t>チ</t>
    </rPh>
    <phoneticPr fontId="1"/>
  </si>
  <si>
    <r>
      <rPr>
        <sz val="11"/>
        <rFont val="ＭＳ Ｐゴシック"/>
        <family val="3"/>
        <charset val="128"/>
      </rPr>
      <t>侵入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拡散段階</t>
    </r>
    <rPh sb="0" eb="2">
      <t>シンニュウ</t>
    </rPh>
    <rPh sb="3" eb="5">
      <t>カクサン</t>
    </rPh>
    <rPh sb="5" eb="7">
      <t>ダンカイ</t>
    </rPh>
    <phoneticPr fontId="3"/>
  </si>
  <si>
    <r>
      <rPr>
        <sz val="11"/>
        <rFont val="ＭＳ Ｐゴシック"/>
        <family val="3"/>
        <charset val="128"/>
      </rPr>
      <t>目的遂行段階</t>
    </r>
    <rPh sb="0" eb="2">
      <t>モクテキ</t>
    </rPh>
    <rPh sb="2" eb="4">
      <t>スイコウ</t>
    </rPh>
    <rPh sb="4" eb="6">
      <t>ダンカイ</t>
    </rPh>
    <phoneticPr fontId="3"/>
  </si>
  <si>
    <r>
      <rPr>
        <sz val="11"/>
        <rFont val="ＭＳ Ｐゴシック"/>
        <family val="3"/>
        <charset val="128"/>
      </rPr>
      <t>不正アクセス</t>
    </r>
    <rPh sb="0" eb="2">
      <t>フセイ</t>
    </rPh>
    <phoneticPr fontId="1"/>
  </si>
  <si>
    <r>
      <rPr>
        <sz val="11"/>
        <rFont val="ＭＳ Ｐゴシック"/>
        <family val="3"/>
        <charset val="128"/>
      </rPr>
      <t>ネットワーク経由で機器に侵入し、攻撃を実行する。</t>
    </r>
    <phoneticPr fontId="1"/>
  </si>
  <si>
    <r>
      <rPr>
        <sz val="11"/>
        <rFont val="ＭＳ Ｐゴシック"/>
        <family val="3"/>
        <charset val="128"/>
      </rPr>
      <t>ファイアウォール</t>
    </r>
    <phoneticPr fontId="1"/>
  </si>
  <si>
    <r>
      <rPr>
        <sz val="11"/>
        <rFont val="ＭＳ Ｐゴシック"/>
        <family val="3"/>
        <charset val="128"/>
      </rPr>
      <t>ログ収集・分析</t>
    </r>
    <rPh sb="2" eb="4">
      <t>シュウシュウ</t>
    </rPh>
    <rPh sb="5" eb="7">
      <t>ブンセキ</t>
    </rPh>
    <phoneticPr fontId="1"/>
  </si>
  <si>
    <r>
      <rPr>
        <sz val="11"/>
        <rFont val="ＭＳ Ｐゴシック"/>
        <family val="3"/>
        <charset val="128"/>
      </rPr>
      <t>統合ログ管理システム</t>
    </r>
    <rPh sb="0" eb="2">
      <t>トウゴウ</t>
    </rPh>
    <rPh sb="4" eb="6">
      <t>カンリ</t>
    </rPh>
    <phoneticPr fontId="1"/>
  </si>
  <si>
    <r>
      <rPr>
        <sz val="11"/>
        <rFont val="ＭＳ Ｐゴシック"/>
        <family val="3"/>
        <charset val="128"/>
      </rPr>
      <t>パッチ適用</t>
    </r>
    <rPh sb="3" eb="5">
      <t>テキヨウ</t>
    </rPh>
    <phoneticPr fontId="1"/>
  </si>
  <si>
    <r>
      <rPr>
        <sz val="11"/>
        <rFont val="ＭＳ Ｐゴシック"/>
        <family val="3"/>
        <charset val="128"/>
      </rPr>
      <t>脆弱性回避</t>
    </r>
    <rPh sb="0" eb="3">
      <t>ゼイジャクセイ</t>
    </rPh>
    <rPh sb="3" eb="5">
      <t>カイヒ</t>
    </rPh>
    <phoneticPr fontId="1"/>
  </si>
  <si>
    <r>
      <rPr>
        <sz val="11"/>
        <rFont val="ＭＳ Ｐゴシック"/>
        <family val="3"/>
        <charset val="128"/>
      </rPr>
      <t>物理的侵入</t>
    </r>
    <rPh sb="0" eb="3">
      <t>ブツリテキ</t>
    </rPh>
    <rPh sb="3" eb="5">
      <t>シンニュウ</t>
    </rPh>
    <phoneticPr fontId="1"/>
  </si>
  <si>
    <r>
      <rPr>
        <sz val="11"/>
        <rFont val="ＭＳ Ｐゴシック"/>
        <family val="3"/>
        <charset val="128"/>
      </rPr>
      <t xml:space="preserve">入室が制限された区画・領域（機器が設置された場所等）に不正侵入する。あるいは、物理的アクセスが制限された機器（ラックや箱内に設置された機器等）の制限を解除する。
</t>
    </r>
    <phoneticPr fontId="1"/>
  </si>
  <si>
    <r>
      <rPr>
        <sz val="11"/>
        <rFont val="ＭＳ Ｐゴシック"/>
        <family val="3"/>
        <charset val="128"/>
      </rPr>
      <t>入退管理</t>
    </r>
    <rPh sb="0" eb="2">
      <t>ニュウタイ</t>
    </rPh>
    <rPh sb="2" eb="4">
      <t>カンリ</t>
    </rPh>
    <phoneticPr fontId="1"/>
  </si>
  <si>
    <r>
      <rPr>
        <sz val="11"/>
        <rFont val="ＭＳ Ｐゴシック"/>
        <family val="3"/>
        <charset val="128"/>
      </rPr>
      <t>監視カメラ</t>
    </r>
    <rPh sb="0" eb="2">
      <t>カンシ</t>
    </rPh>
    <phoneticPr fontId="1"/>
  </si>
  <si>
    <r>
      <rPr>
        <sz val="11"/>
        <rFont val="ＭＳ Ｐゴシック"/>
        <family val="3"/>
        <charset val="128"/>
      </rPr>
      <t>施錠管理</t>
    </r>
    <rPh sb="0" eb="2">
      <t>セジョウ</t>
    </rPh>
    <rPh sb="2" eb="4">
      <t>カンリ</t>
    </rPh>
    <phoneticPr fontId="1"/>
  </si>
  <si>
    <r>
      <rPr>
        <sz val="11"/>
        <rFont val="ＭＳ Ｐゴシック"/>
        <family val="3"/>
        <charset val="128"/>
      </rPr>
      <t>侵入センサー</t>
    </r>
    <rPh sb="0" eb="2">
      <t>シンニュウ</t>
    </rPh>
    <phoneticPr fontId="1"/>
  </si>
  <si>
    <r>
      <rPr>
        <sz val="11"/>
        <rFont val="ＭＳ Ｐゴシック"/>
        <family val="3"/>
        <charset val="128"/>
      </rPr>
      <t>不正操作</t>
    </r>
    <rPh sb="0" eb="2">
      <t>フセイ</t>
    </rPh>
    <rPh sb="2" eb="4">
      <t>ソウサ</t>
    </rPh>
    <phoneticPr fontId="1"/>
  </si>
  <si>
    <r>
      <rPr>
        <sz val="11"/>
        <rFont val="ＭＳ Ｐゴシック"/>
        <family val="3"/>
        <charset val="128"/>
      </rPr>
      <t>機器のコンソール等の直接操作で侵入し、攻撃を実行する。</t>
    </r>
    <phoneticPr fontId="1"/>
  </si>
  <si>
    <r>
      <rPr>
        <sz val="11"/>
        <rFont val="ＭＳ Ｐゴシック"/>
        <family val="3"/>
        <charset val="128"/>
      </rPr>
      <t>操作者認証</t>
    </r>
    <rPh sb="0" eb="3">
      <t>ソウサシャ</t>
    </rPh>
    <rPh sb="3" eb="5">
      <t>ニンショウ</t>
    </rPh>
    <phoneticPr fontId="1"/>
  </si>
  <si>
    <r>
      <rPr>
        <sz val="11"/>
        <rFont val="ＭＳ Ｐゴシック"/>
        <family val="3"/>
        <charset val="128"/>
      </rPr>
      <t>過失操作</t>
    </r>
    <rPh sb="0" eb="2">
      <t>カシツ</t>
    </rPh>
    <rPh sb="2" eb="4">
      <t>ソウサ</t>
    </rPh>
    <phoneticPr fontId="1"/>
  </si>
  <si>
    <r>
      <rPr>
        <sz val="11"/>
        <rFont val="ＭＳ Ｐゴシック"/>
        <family val="3"/>
        <charset val="128"/>
      </rPr>
      <t xml:space="preserve">内部関係者（社員や協力者の内、当該機器へのアクセス権を有する者）の過失操作を誘発し、攻撃を実行する。機器に対して、正規の媒体・機器を接続した結果、攻撃に相当する行為が実行される。
</t>
    </r>
    <phoneticPr fontId="1"/>
  </si>
  <si>
    <r>
      <rPr>
        <sz val="11"/>
        <rFont val="ＭＳ Ｐゴシック"/>
        <family val="3"/>
        <charset val="128"/>
      </rPr>
      <t>メールフィルタリング</t>
    </r>
    <phoneticPr fontId="1"/>
  </si>
  <si>
    <r>
      <rPr>
        <sz val="11"/>
        <rFont val="ＭＳ Ｐゴシック"/>
        <family val="3"/>
        <charset val="128"/>
      </rPr>
      <t>機器に対して、不正に持ち込んだ媒体・機器（</t>
    </r>
    <r>
      <rPr>
        <sz val="11"/>
        <rFont val="Arial"/>
        <family val="2"/>
      </rPr>
      <t>CD/DVD</t>
    </r>
    <r>
      <rPr>
        <sz val="11"/>
        <rFont val="ＭＳ Ｐゴシック"/>
        <family val="3"/>
        <charset val="128"/>
      </rPr>
      <t>や</t>
    </r>
    <r>
      <rPr>
        <sz val="11"/>
        <rFont val="Arial"/>
        <family val="2"/>
      </rPr>
      <t>USB</t>
    </r>
    <r>
      <rPr>
        <sz val="11"/>
        <rFont val="ＭＳ Ｐゴシック"/>
        <family val="3"/>
        <charset val="128"/>
      </rPr>
      <t>機器等）を接続し、攻撃を実行する。</t>
    </r>
    <phoneticPr fontId="1"/>
  </si>
  <si>
    <r>
      <rPr>
        <sz val="11"/>
        <rFont val="ＭＳ Ｐゴシック"/>
        <family val="3"/>
        <charset val="128"/>
      </rPr>
      <t>デバイス接続・利用制限</t>
    </r>
    <rPh sb="4" eb="6">
      <t>セツゾク</t>
    </rPh>
    <rPh sb="7" eb="9">
      <t>リヨウ</t>
    </rPh>
    <rPh sb="9" eb="11">
      <t>セイゲン</t>
    </rPh>
    <phoneticPr fontId="1"/>
  </si>
  <si>
    <r>
      <rPr>
        <sz val="11"/>
        <rFont val="ＭＳ Ｐゴシック"/>
        <family val="3"/>
        <charset val="128"/>
      </rPr>
      <t>プロセス不正実行</t>
    </r>
    <rPh sb="4" eb="6">
      <t>フセイ</t>
    </rPh>
    <rPh sb="6" eb="8">
      <t>ジッコウ</t>
    </rPh>
    <phoneticPr fontId="1"/>
  </si>
  <si>
    <r>
      <rPr>
        <sz val="11"/>
        <rFont val="ＭＳ Ｐゴシック"/>
        <family val="3"/>
        <charset val="128"/>
      </rPr>
      <t>攻撃対象機器上に存在する正規のプログラムやコマンド、サービス等のプロセスを、不正に実行する。</t>
    </r>
    <phoneticPr fontId="1"/>
  </si>
  <si>
    <r>
      <rPr>
        <sz val="11"/>
        <rFont val="ＭＳ Ｐゴシック"/>
        <family val="3"/>
        <charset val="128"/>
      </rPr>
      <t>権限管理</t>
    </r>
    <rPh sb="0" eb="2">
      <t>ケンゲン</t>
    </rPh>
    <rPh sb="2" eb="4">
      <t>カンリ</t>
    </rPh>
    <phoneticPr fontId="1"/>
  </si>
  <si>
    <r>
      <rPr>
        <sz val="11"/>
        <rFont val="ＭＳ Ｐゴシック"/>
        <family val="3"/>
        <charset val="128"/>
      </rPr>
      <t>安全計装システム</t>
    </r>
    <r>
      <rPr>
        <sz val="11"/>
        <rFont val="Arial"/>
        <family val="2"/>
      </rPr>
      <t>(SIS)</t>
    </r>
    <rPh sb="0" eb="2">
      <t>アンゼン</t>
    </rPh>
    <rPh sb="2" eb="4">
      <t>ケイソウ</t>
    </rPh>
    <phoneticPr fontId="1"/>
  </si>
  <si>
    <r>
      <rPr>
        <sz val="11"/>
        <rFont val="ＭＳ Ｐゴシック"/>
        <family val="3"/>
        <charset val="128"/>
      </rPr>
      <t>アクセス制御</t>
    </r>
    <rPh sb="4" eb="6">
      <t>セイギョ</t>
    </rPh>
    <phoneticPr fontId="1"/>
  </si>
  <si>
    <r>
      <rPr>
        <sz val="11"/>
        <rFont val="ＭＳ Ｐゴシック"/>
        <family val="3"/>
        <charset val="128"/>
      </rPr>
      <t>機器異常検知</t>
    </r>
    <rPh sb="0" eb="2">
      <t>キキ</t>
    </rPh>
    <rPh sb="2" eb="4">
      <t>イジョウ</t>
    </rPh>
    <rPh sb="4" eb="6">
      <t>ケンチ</t>
    </rPh>
    <phoneticPr fontId="1"/>
  </si>
  <si>
    <r>
      <rPr>
        <sz val="11"/>
        <rFont val="ＭＳ Ｐゴシック"/>
        <family val="3"/>
        <charset val="128"/>
      </rPr>
      <t>ホワイトリストによるプロセスの起動制限</t>
    </r>
    <rPh sb="15" eb="17">
      <t>キドウ</t>
    </rPh>
    <rPh sb="17" eb="19">
      <t>セイゲン</t>
    </rPh>
    <phoneticPr fontId="1"/>
  </si>
  <si>
    <r>
      <rPr>
        <sz val="11"/>
        <rFont val="ＭＳ Ｐゴシック"/>
        <family val="3"/>
        <charset val="128"/>
      </rPr>
      <t>機器死活監視</t>
    </r>
    <rPh sb="0" eb="2">
      <t>キキ</t>
    </rPh>
    <rPh sb="2" eb="4">
      <t>シカツ</t>
    </rPh>
    <rPh sb="4" eb="6">
      <t>カンシ</t>
    </rPh>
    <phoneticPr fontId="1"/>
  </si>
  <si>
    <r>
      <rPr>
        <sz val="11"/>
        <rFont val="ＭＳ Ｐゴシック"/>
        <family val="3"/>
        <charset val="128"/>
      </rPr>
      <t>重要操作の承認</t>
    </r>
    <rPh sb="0" eb="2">
      <t>ジュウヨウ</t>
    </rPh>
    <rPh sb="2" eb="4">
      <t>ソウサ</t>
    </rPh>
    <rPh sb="5" eb="7">
      <t>ショウニン</t>
    </rPh>
    <phoneticPr fontId="1"/>
  </si>
  <si>
    <t xml:space="preserve"> </t>
    <phoneticPr fontId="1"/>
  </si>
  <si>
    <r>
      <rPr>
        <sz val="11"/>
        <rFont val="ＭＳ Ｐゴシック"/>
        <family val="3"/>
        <charset val="128"/>
      </rPr>
      <t>マルウェア感染</t>
    </r>
    <rPh sb="5" eb="7">
      <t>カンセン</t>
    </rPh>
    <phoneticPr fontId="1"/>
  </si>
  <si>
    <r>
      <rPr>
        <sz val="11"/>
        <rFont val="ＭＳ Ｐゴシック"/>
        <family val="3"/>
        <charset val="128"/>
      </rPr>
      <t>攻撃対象機器にマルウェア（不正プログラム）を感染・動作させる。</t>
    </r>
    <phoneticPr fontId="1"/>
  </si>
  <si>
    <r>
      <rPr>
        <sz val="11"/>
        <rFont val="ＭＳ Ｐゴシック"/>
        <family val="3"/>
        <charset val="128"/>
      </rPr>
      <t>アンチウィルス</t>
    </r>
    <phoneticPr fontId="1"/>
  </si>
  <si>
    <r>
      <rPr>
        <sz val="11"/>
        <rFont val="ＭＳ Ｐゴシック"/>
        <family val="3"/>
        <charset val="128"/>
      </rPr>
      <t>データ署名</t>
    </r>
    <rPh sb="3" eb="5">
      <t>ショメイ</t>
    </rPh>
    <phoneticPr fontId="1"/>
  </si>
  <si>
    <r>
      <rPr>
        <sz val="11"/>
        <rFont val="ＭＳ Ｐゴシック"/>
        <family val="3"/>
        <charset val="128"/>
      </rPr>
      <t>情報窃取</t>
    </r>
    <rPh sb="0" eb="2">
      <t>ジョウホウ</t>
    </rPh>
    <rPh sb="2" eb="4">
      <t>セッシュ</t>
    </rPh>
    <phoneticPr fontId="1"/>
  </si>
  <si>
    <r>
      <rPr>
        <sz val="11"/>
        <rFont val="ＭＳ Ｐゴシック"/>
        <family val="3"/>
        <charset val="128"/>
      </rPr>
      <t>機器内に格納されている情報（ソフトウェア、認証情報、構成設定情報、暗号鍵等の機密情報）を窃取する。</t>
    </r>
    <phoneticPr fontId="1"/>
  </si>
  <si>
    <r>
      <rPr>
        <sz val="11"/>
        <rFont val="ＭＳ Ｐゴシック"/>
        <family val="3"/>
        <charset val="128"/>
      </rPr>
      <t>データ暗号化</t>
    </r>
    <rPh sb="3" eb="6">
      <t>アンゴウカ</t>
    </rPh>
    <phoneticPr fontId="1"/>
  </si>
  <si>
    <t>DLP</t>
    <phoneticPr fontId="1"/>
  </si>
  <si>
    <r>
      <rPr>
        <sz val="11"/>
        <rFont val="ＭＳ Ｐゴシック"/>
        <family val="3"/>
        <charset val="128"/>
      </rPr>
      <t>情報改ざん</t>
    </r>
    <rPh sb="0" eb="2">
      <t>ジョウホウ</t>
    </rPh>
    <rPh sb="2" eb="3">
      <t>カイ</t>
    </rPh>
    <phoneticPr fontId="1"/>
  </si>
  <si>
    <r>
      <rPr>
        <sz val="11"/>
        <rFont val="ＭＳ Ｐゴシック"/>
        <family val="3"/>
        <charset val="128"/>
      </rPr>
      <t>機器内に格納されている情報（ソフトウェア、認証情報、構成設定情報、暗号鍵等の機密情報）を改ざんする。</t>
    </r>
    <phoneticPr fontId="1"/>
  </si>
  <si>
    <r>
      <rPr>
        <sz val="11"/>
        <rFont val="ＭＳ Ｐゴシック"/>
        <family val="3"/>
        <charset val="128"/>
      </rPr>
      <t>データバックアップ</t>
    </r>
    <phoneticPr fontId="1"/>
  </si>
  <si>
    <r>
      <rPr>
        <sz val="11"/>
        <rFont val="ＭＳ Ｐゴシック"/>
        <family val="3"/>
        <charset val="128"/>
      </rPr>
      <t>情報破壊</t>
    </r>
    <rPh sb="0" eb="2">
      <t>ジョウホウ</t>
    </rPh>
    <rPh sb="2" eb="4">
      <t>ハカイ</t>
    </rPh>
    <phoneticPr fontId="1"/>
  </si>
  <si>
    <r>
      <rPr>
        <sz val="11"/>
        <rFont val="ＭＳ Ｐゴシック"/>
        <family val="3"/>
        <charset val="128"/>
      </rPr>
      <t>機器内に格納されている情報（ソフトウェア、認証情報、構成設定情報、暗号鍵等の機密情報）を破壊する。</t>
    </r>
    <phoneticPr fontId="1"/>
  </si>
  <si>
    <r>
      <rPr>
        <sz val="11"/>
        <rFont val="ＭＳ Ｐゴシック"/>
        <family val="3"/>
        <charset val="128"/>
      </rPr>
      <t>不正送信</t>
    </r>
    <rPh sb="0" eb="2">
      <t>フセイ</t>
    </rPh>
    <rPh sb="2" eb="4">
      <t>ソウシン</t>
    </rPh>
    <phoneticPr fontId="1"/>
  </si>
  <si>
    <r>
      <rPr>
        <sz val="11"/>
        <rFont val="ＭＳ Ｐゴシック"/>
        <family val="3"/>
        <charset val="128"/>
      </rPr>
      <t>他の機器に対して、不正な制御コマンド（設定値変更、電源断等）や不正なデータを送信する。</t>
    </r>
    <phoneticPr fontId="1"/>
  </si>
  <si>
    <r>
      <rPr>
        <sz val="11"/>
        <rFont val="ＭＳ Ｐゴシック"/>
        <family val="3"/>
        <charset val="128"/>
      </rPr>
      <t>重要操作の承認</t>
    </r>
    <rPh sb="0" eb="4">
      <t>ジュウヨウソウサ</t>
    </rPh>
    <rPh sb="5" eb="7">
      <t>ショウニン</t>
    </rPh>
    <phoneticPr fontId="1"/>
  </si>
  <si>
    <r>
      <rPr>
        <sz val="11"/>
        <rFont val="ＭＳ Ｐゴシック"/>
        <family val="3"/>
        <charset val="128"/>
      </rPr>
      <t>機器の機能を停止する。</t>
    </r>
    <phoneticPr fontId="1"/>
  </si>
  <si>
    <r>
      <rPr>
        <sz val="11"/>
        <rFont val="ＭＳ Ｐゴシック"/>
        <family val="3"/>
        <charset val="128"/>
      </rPr>
      <t>冗長化</t>
    </r>
    <rPh sb="0" eb="3">
      <t>ジョウチョウカ</t>
    </rPh>
    <phoneticPr fontId="1"/>
  </si>
  <si>
    <r>
      <rPr>
        <sz val="11"/>
        <rFont val="ＭＳ Ｐゴシック"/>
        <family val="3"/>
        <charset val="128"/>
      </rPr>
      <t>フェールセーフ設計</t>
    </r>
    <rPh sb="7" eb="9">
      <t>セッケイ</t>
    </rPh>
    <phoneticPr fontId="1"/>
  </si>
  <si>
    <r>
      <rPr>
        <sz val="11"/>
        <rFont val="ＭＳ Ｐゴシック"/>
        <family val="3"/>
        <charset val="128"/>
      </rPr>
      <t>高負荷攻撃</t>
    </r>
    <rPh sb="0" eb="3">
      <t>コウフカ</t>
    </rPh>
    <rPh sb="3" eb="5">
      <t>コウゲキ</t>
    </rPh>
    <phoneticPr fontId="1"/>
  </si>
  <si>
    <r>
      <rPr>
        <sz val="11"/>
        <rFont val="ＭＳ Ｐゴシック"/>
        <family val="3"/>
        <charset val="128"/>
      </rPr>
      <t>窃盗</t>
    </r>
    <rPh sb="0" eb="2">
      <t>セットウ</t>
    </rPh>
    <phoneticPr fontId="1"/>
  </si>
  <si>
    <r>
      <rPr>
        <sz val="11"/>
        <rFont val="ＭＳ Ｐゴシック"/>
        <family val="3"/>
        <charset val="128"/>
      </rPr>
      <t>機器を窃盗する。</t>
    </r>
    <phoneticPr fontId="1"/>
  </si>
  <si>
    <r>
      <rPr>
        <sz val="11"/>
        <rFont val="ＭＳ Ｐゴシック"/>
        <family val="3"/>
        <charset val="128"/>
      </rPr>
      <t>盗難・廃棄時の分解による情報窃取</t>
    </r>
    <rPh sb="0" eb="2">
      <t>トウナン</t>
    </rPh>
    <rPh sb="3" eb="5">
      <t>ハイキ</t>
    </rPh>
    <rPh sb="5" eb="6">
      <t>ジ</t>
    </rPh>
    <rPh sb="7" eb="9">
      <t>ブンカイ</t>
    </rPh>
    <rPh sb="12" eb="14">
      <t>ジョウホウ</t>
    </rPh>
    <rPh sb="14" eb="16">
      <t>セッシュ</t>
    </rPh>
    <phoneticPr fontId="1"/>
  </si>
  <si>
    <r>
      <rPr>
        <sz val="11"/>
        <rFont val="ＭＳ Ｐゴシック"/>
        <family val="3"/>
        <charset val="128"/>
      </rPr>
      <t>盗難にあった機器や廃棄した機器が分解され、機器内部に保存されていた情報（ソフトウェア、認証情報、構成設定情報、暗号鍵等の機密情報）が窃取される。</t>
    </r>
    <phoneticPr fontId="1"/>
  </si>
  <si>
    <r>
      <rPr>
        <sz val="11"/>
        <rFont val="ＭＳ Ｐゴシック"/>
        <family val="3"/>
        <charset val="128"/>
      </rPr>
      <t>耐タンパー</t>
    </r>
    <rPh sb="0" eb="1">
      <t>タイ</t>
    </rPh>
    <phoneticPr fontId="1"/>
  </si>
  <si>
    <r>
      <rPr>
        <sz val="11"/>
        <rFont val="ＭＳ Ｐゴシック"/>
        <family val="3"/>
        <charset val="128"/>
      </rPr>
      <t>難読化</t>
    </r>
    <rPh sb="0" eb="1">
      <t>ナン</t>
    </rPh>
    <rPh sb="1" eb="2">
      <t>ドク</t>
    </rPh>
    <rPh sb="2" eb="3">
      <t>カ</t>
    </rPh>
    <phoneticPr fontId="1"/>
  </si>
  <si>
    <r>
      <rPr>
        <sz val="11"/>
        <rFont val="ＭＳ Ｐゴシック"/>
        <family val="3"/>
        <charset val="128"/>
      </rPr>
      <t>セキュア消去</t>
    </r>
    <rPh sb="4" eb="6">
      <t>ショウキョ</t>
    </rPh>
    <phoneticPr fontId="1"/>
  </si>
  <si>
    <r>
      <rPr>
        <sz val="11"/>
        <rFont val="ＭＳ Ｐゴシック"/>
        <family val="3"/>
        <charset val="128"/>
      </rPr>
      <t>経路遮断</t>
    </r>
    <rPh sb="0" eb="2">
      <t>ケイロ</t>
    </rPh>
    <rPh sb="2" eb="4">
      <t>シャダン</t>
    </rPh>
    <phoneticPr fontId="1"/>
  </si>
  <si>
    <r>
      <rPr>
        <sz val="11"/>
        <rFont val="ＭＳ Ｐゴシック"/>
        <family val="3"/>
        <charset val="128"/>
      </rPr>
      <t>通信輻輳</t>
    </r>
    <rPh sb="0" eb="2">
      <t>ツウシン</t>
    </rPh>
    <rPh sb="2" eb="4">
      <t>フクソウ</t>
    </rPh>
    <phoneticPr fontId="1"/>
  </si>
  <si>
    <r>
      <rPr>
        <sz val="11"/>
        <rFont val="ＭＳ Ｐゴシック"/>
        <family val="3"/>
        <charset val="128"/>
      </rPr>
      <t>容量以上の通信トラフィックを発生させ、輻輳状態とする。</t>
    </r>
    <phoneticPr fontId="1"/>
  </si>
  <si>
    <r>
      <t>DDoS</t>
    </r>
    <r>
      <rPr>
        <sz val="11"/>
        <rFont val="ＭＳ Ｐゴシック"/>
        <family val="3"/>
        <charset val="128"/>
      </rPr>
      <t>対策</t>
    </r>
    <rPh sb="4" eb="6">
      <t>タイサク</t>
    </rPh>
    <phoneticPr fontId="1"/>
  </si>
  <si>
    <r>
      <rPr>
        <sz val="11"/>
        <rFont val="ＭＳ Ｐゴシック"/>
        <family val="3"/>
        <charset val="128"/>
      </rPr>
      <t>無線妨害</t>
    </r>
    <rPh sb="0" eb="2">
      <t>ムセン</t>
    </rPh>
    <rPh sb="2" eb="4">
      <t>ボウガイ</t>
    </rPh>
    <phoneticPr fontId="1"/>
  </si>
  <si>
    <r>
      <rPr>
        <sz val="11"/>
        <rFont val="ＭＳ Ｐゴシック"/>
        <family val="3"/>
        <charset val="128"/>
      </rPr>
      <t>無線通信を妨害する。</t>
    </r>
    <phoneticPr fontId="1"/>
  </si>
  <si>
    <r>
      <rPr>
        <sz val="11"/>
        <rFont val="ＭＳ Ｐゴシック"/>
        <family val="3"/>
        <charset val="128"/>
      </rPr>
      <t>メッシュネットワーク</t>
    </r>
    <phoneticPr fontId="1"/>
  </si>
  <si>
    <r>
      <rPr>
        <sz val="11"/>
        <rFont val="ＭＳ Ｐゴシック"/>
        <family val="3"/>
        <charset val="128"/>
      </rPr>
      <t>盗聴</t>
    </r>
    <rPh sb="0" eb="2">
      <t>トウチョウ</t>
    </rPh>
    <phoneticPr fontId="1"/>
  </si>
  <si>
    <r>
      <rPr>
        <sz val="11"/>
        <rFont val="ＭＳ Ｐゴシック"/>
        <family val="3"/>
        <charset val="128"/>
      </rPr>
      <t>ネットワーク上を流れる情報を盗聴する。</t>
    </r>
    <phoneticPr fontId="1"/>
  </si>
  <si>
    <r>
      <rPr>
        <sz val="11"/>
        <rFont val="ＭＳ Ｐゴシック"/>
        <family val="3"/>
        <charset val="128"/>
      </rPr>
      <t>専用線</t>
    </r>
    <rPh sb="0" eb="3">
      <t>センヨウセン</t>
    </rPh>
    <phoneticPr fontId="1"/>
  </si>
  <si>
    <r>
      <rPr>
        <sz val="11"/>
        <rFont val="ＭＳ Ｐゴシック"/>
        <family val="3"/>
        <charset val="128"/>
      </rPr>
      <t>通信データ改ざん</t>
    </r>
    <rPh sb="0" eb="2">
      <t>ツウシン</t>
    </rPh>
    <rPh sb="5" eb="6">
      <t>カイ</t>
    </rPh>
    <phoneticPr fontId="1"/>
  </si>
  <si>
    <r>
      <rPr>
        <sz val="11"/>
        <rFont val="ＭＳ Ｐゴシック"/>
        <family val="3"/>
        <charset val="128"/>
      </rPr>
      <t>ネットワーク上を流れる情報を改ざんする。</t>
    </r>
    <phoneticPr fontId="1"/>
  </si>
  <si>
    <r>
      <rPr>
        <sz val="11"/>
        <rFont val="ＭＳ Ｐゴシック"/>
        <family val="3"/>
        <charset val="128"/>
      </rPr>
      <t>不正機器接続</t>
    </r>
    <rPh sb="0" eb="2">
      <t>フセイ</t>
    </rPh>
    <rPh sb="2" eb="4">
      <t>キキ</t>
    </rPh>
    <rPh sb="4" eb="6">
      <t>セツゾク</t>
    </rPh>
    <phoneticPr fontId="1"/>
  </si>
  <si>
    <r>
      <rPr>
        <sz val="11"/>
        <rFont val="ＭＳ Ｐゴシック"/>
        <family val="3"/>
        <charset val="128"/>
      </rPr>
      <t>ネットワーク上に不正機器を接続する。</t>
    </r>
    <phoneticPr fontId="1"/>
  </si>
  <si>
    <r>
      <rPr>
        <sz val="11"/>
        <rFont val="ＭＳ Ｐゴシック"/>
        <family val="3"/>
        <charset val="128"/>
      </rPr>
      <t>デバイス接続・利用制限</t>
    </r>
    <rPh sb="4" eb="6">
      <t>セツゾク</t>
    </rPh>
    <rPh sb="7" eb="11">
      <t>リヨウセイゲン</t>
    </rPh>
    <phoneticPr fontId="1"/>
  </si>
  <si>
    <t xml:space="preserve">資産ベースのリスク分析シート  </t>
    <rPh sb="9" eb="11">
      <t>ブンセキ</t>
    </rPh>
    <phoneticPr fontId="1"/>
  </si>
  <si>
    <t>パッチ適用</t>
    <rPh sb="3" eb="5">
      <t>テキヨウ</t>
    </rPh>
    <phoneticPr fontId="1"/>
  </si>
  <si>
    <t>脆弱性回避</t>
    <rPh sb="0" eb="3">
      <t>ゼイジャクセイ</t>
    </rPh>
    <rPh sb="3" eb="5">
      <t>カイヒ</t>
    </rPh>
    <phoneticPr fontId="1"/>
  </si>
  <si>
    <t>統合ログ管理システム</t>
    <rPh sb="0" eb="2">
      <t>トウゴウ</t>
    </rPh>
    <rPh sb="4" eb="6">
      <t>カンリ</t>
    </rPh>
    <phoneticPr fontId="1"/>
  </si>
  <si>
    <t>制御不能・異常動作</t>
    <rPh sb="0" eb="2">
      <t>セイギョ</t>
    </rPh>
    <rPh sb="2" eb="4">
      <t>フノウ</t>
    </rPh>
    <rPh sb="5" eb="7">
      <t>イジョウ</t>
    </rPh>
    <rPh sb="7" eb="9">
      <t>ドウサ</t>
    </rPh>
    <phoneticPr fontId="1"/>
  </si>
  <si>
    <t>機器を制御不能にする。異常動作を引き起こす。</t>
    <rPh sb="3" eb="5">
      <t>セイギョ</t>
    </rPh>
    <rPh sb="5" eb="7">
      <t>フノウ</t>
    </rPh>
    <rPh sb="11" eb="13">
      <t>イジョウ</t>
    </rPh>
    <rPh sb="13" eb="15">
      <t>ドウサ</t>
    </rPh>
    <rPh sb="16" eb="17">
      <t>ヒ</t>
    </rPh>
    <rPh sb="18" eb="19">
      <t>オ</t>
    </rPh>
    <phoneticPr fontId="1"/>
  </si>
  <si>
    <t>機器異常検知</t>
    <rPh sb="0" eb="2">
      <t>キキ</t>
    </rPh>
    <rPh sb="2" eb="4">
      <t>イジョウ</t>
    </rPh>
    <rPh sb="4" eb="6">
      <t>ケンチ</t>
    </rPh>
    <phoneticPr fontId="1"/>
  </si>
  <si>
    <t>フェールセーフ設計</t>
    <rPh sb="7" eb="9">
      <t>セッケイ</t>
    </rPh>
    <phoneticPr fontId="1"/>
  </si>
  <si>
    <t>ログ収集・分析</t>
    <rPh sb="2" eb="4">
      <t>シュウシュウ</t>
    </rPh>
    <rPh sb="5" eb="7">
      <t>ブンセキ</t>
    </rPh>
    <phoneticPr fontId="1"/>
  </si>
  <si>
    <r>
      <rPr>
        <sz val="11"/>
        <color theme="1"/>
        <rFont val="ＭＳ Ｐゴシック"/>
        <family val="3"/>
        <charset val="128"/>
      </rPr>
      <t>入退管理　</t>
    </r>
    <r>
      <rPr>
        <sz val="11"/>
        <color rgb="FF00B050"/>
        <rFont val="ＭＳ Ｐゴシック"/>
        <family val="3"/>
        <charset val="128"/>
      </rPr>
      <t>（</t>
    </r>
    <r>
      <rPr>
        <sz val="11"/>
        <color rgb="FF00B050"/>
        <rFont val="Arial"/>
        <family val="2"/>
      </rPr>
      <t>IC</t>
    </r>
    <r>
      <rPr>
        <sz val="11"/>
        <color rgb="FF00B050"/>
        <rFont val="ＭＳ Ｐゴシック"/>
        <family val="3"/>
        <charset val="128"/>
      </rPr>
      <t>カード）</t>
    </r>
    <phoneticPr fontId="1"/>
  </si>
  <si>
    <t>高負荷攻撃</t>
    <rPh sb="0" eb="3">
      <t>コウフカ</t>
    </rPh>
    <rPh sb="3" eb="5">
      <t>コウゲキ</t>
    </rPh>
    <phoneticPr fontId="1"/>
  </si>
  <si>
    <t>制御不能・異常動作</t>
    <phoneticPr fontId="1"/>
  </si>
  <si>
    <t>盗難・廃棄時の分解
による情報窃取</t>
    <rPh sb="0" eb="2">
      <t>トウナン</t>
    </rPh>
    <rPh sb="3" eb="5">
      <t>ハイキ</t>
    </rPh>
    <rPh sb="5" eb="6">
      <t>ジ</t>
    </rPh>
    <phoneticPr fontId="1"/>
  </si>
  <si>
    <t>盗難・廃棄時の分解
による情報窃取</t>
    <rPh sb="0" eb="2">
      <t>トウナン</t>
    </rPh>
    <rPh sb="3" eb="5">
      <t>ハイキ</t>
    </rPh>
    <rPh sb="5" eb="6">
      <t>ジ</t>
    </rPh>
    <rPh sb="7" eb="9">
      <t>ブンカイ</t>
    </rPh>
    <rPh sb="13" eb="15">
      <t>ジョウホウ</t>
    </rPh>
    <rPh sb="15" eb="17">
      <t>セッシュ</t>
    </rPh>
    <phoneticPr fontId="1"/>
  </si>
  <si>
    <r>
      <rPr>
        <sz val="11"/>
        <rFont val="ＭＳ Ｐゴシック"/>
        <family val="3"/>
        <charset val="128"/>
      </rPr>
      <t>制御系資産</t>
    </r>
    <phoneticPr fontId="30"/>
  </si>
  <si>
    <r>
      <rPr>
        <sz val="11"/>
        <rFont val="ＭＳ Ｐゴシック"/>
        <family val="3"/>
        <charset val="128"/>
      </rPr>
      <t xml:space="preserve">通信ケーブルを切断し、通信を遮断する。あるいは、機器から通信ケーブルを引き抜き、通信を遮断する。
</t>
    </r>
    <phoneticPr fontId="1"/>
  </si>
  <si>
    <t>無線通信経路のアクセス制限</t>
    <rPh sb="0" eb="2">
      <t>ムセン</t>
    </rPh>
    <phoneticPr fontId="30"/>
  </si>
  <si>
    <t>脆弱性回避</t>
    <phoneticPr fontId="1"/>
  </si>
  <si>
    <t>通信相手の認証</t>
    <rPh sb="0" eb="2">
      <t>ツウシン</t>
    </rPh>
    <rPh sb="2" eb="4">
      <t>アイテ</t>
    </rPh>
    <rPh sb="5" eb="7">
      <t>ニンショウ</t>
    </rPh>
    <phoneticPr fontId="1"/>
  </si>
  <si>
    <t>データ署名</t>
    <phoneticPr fontId="1"/>
  </si>
  <si>
    <t>侵入センサー</t>
    <phoneticPr fontId="1"/>
  </si>
  <si>
    <t>監視端末</t>
    <phoneticPr fontId="30"/>
  </si>
  <si>
    <r>
      <t>(D)DoS</t>
    </r>
    <r>
      <rPr>
        <sz val="11"/>
        <rFont val="ＭＳ Ｐゴシック"/>
        <family val="3"/>
        <charset val="128"/>
      </rPr>
      <t>攻撃等によって、機器の処理能力以上の処理を要求し、機器の正常動作を妨害する。</t>
    </r>
    <phoneticPr fontId="1"/>
  </si>
  <si>
    <r>
      <t>(D)DOS</t>
    </r>
    <r>
      <rPr>
        <sz val="11"/>
        <rFont val="ＭＳ Ｐゴシック"/>
        <family val="3"/>
        <charset val="128"/>
      </rPr>
      <t>対策</t>
    </r>
    <rPh sb="6" eb="8">
      <t>タイサク</t>
    </rPh>
    <phoneticPr fontId="1"/>
  </si>
  <si>
    <t>FW</t>
    <phoneticPr fontId="30"/>
  </si>
  <si>
    <t>IPS/IDS</t>
  </si>
  <si>
    <t>URLフィルタリング/Webレピュテーション</t>
  </si>
  <si>
    <t>侵入センサー</t>
    <rPh sb="0" eb="2">
      <t>シンニュウ</t>
    </rPh>
    <phoneticPr fontId="1"/>
  </si>
  <si>
    <t>セグメント分割/ゾーニング</t>
    <phoneticPr fontId="1"/>
  </si>
  <si>
    <t>通信路暗号化</t>
    <rPh sb="0" eb="3">
      <t>ツウシンロ</t>
    </rPh>
    <rPh sb="3" eb="5">
      <t>アンゴウ</t>
    </rPh>
    <rPh sb="5" eb="6">
      <t>カ</t>
    </rPh>
    <phoneticPr fontId="1"/>
  </si>
  <si>
    <t>デバイス接続・利用制限</t>
    <rPh sb="4" eb="6">
      <t>セツゾク</t>
    </rPh>
    <rPh sb="7" eb="9">
      <t>リヨウ</t>
    </rPh>
    <rPh sb="9" eb="11">
      <t>セイゲン</t>
    </rPh>
    <phoneticPr fontId="1"/>
  </si>
  <si>
    <t>機器死活監視</t>
    <rPh sb="0" eb="2">
      <t>キキ</t>
    </rPh>
    <rPh sb="2" eb="4">
      <t>シカツ</t>
    </rPh>
    <rPh sb="4" eb="6">
      <t>カンシ</t>
    </rPh>
    <phoneticPr fontId="1"/>
  </si>
  <si>
    <t>入室が制限された区画・領域（機器が設置された場所等）に不正侵入する。あるいは、物理的アクセスが制限された機器（ラックや箱内に設置された機器等）の制限を解除する。</t>
    <phoneticPr fontId="1"/>
  </si>
  <si>
    <t>4.データヒストリアン(中継)</t>
    <phoneticPr fontId="30"/>
  </si>
  <si>
    <t>情報系資産</t>
    <rPh sb="0" eb="2">
      <t>ジョウホウ</t>
    </rPh>
    <phoneticPr fontId="30"/>
  </si>
  <si>
    <t>ネットワーク資産</t>
    <rPh sb="6" eb="8">
      <t>シサン</t>
    </rPh>
    <phoneticPr fontId="30"/>
  </si>
  <si>
    <t>DMZ</t>
    <phoneticPr fontId="30"/>
  </si>
  <si>
    <t>5.データヒストリアン</t>
    <phoneticPr fontId="30"/>
  </si>
  <si>
    <r>
      <rPr>
        <sz val="11"/>
        <rFont val="Meiryo UI"/>
        <family val="3"/>
        <charset val="128"/>
      </rPr>
      <t>ネットワーク資産</t>
    </r>
    <phoneticPr fontId="30"/>
  </si>
  <si>
    <t>6.
制御ネットワーク(情報側)</t>
    <phoneticPr fontId="30"/>
  </si>
  <si>
    <r>
      <rPr>
        <sz val="11"/>
        <rFont val="Meiryo UI"/>
        <family val="3"/>
        <charset val="128"/>
      </rPr>
      <t>制御系資産</t>
    </r>
    <phoneticPr fontId="30"/>
  </si>
  <si>
    <t>7.EWS</t>
    <phoneticPr fontId="30"/>
  </si>
  <si>
    <t>8.制御サーバ</t>
    <phoneticPr fontId="30"/>
  </si>
  <si>
    <t>9.HMI(操作端末)</t>
    <phoneticPr fontId="30"/>
  </si>
  <si>
    <t>10.制御ネットワーク(フィールド側)</t>
    <phoneticPr fontId="30"/>
  </si>
  <si>
    <t>11.フィールドネットワーク</t>
    <phoneticPr fontId="30"/>
  </si>
  <si>
    <t>12.
コントローラ
コントローラ(マスター)</t>
    <phoneticPr fontId="30"/>
  </si>
  <si>
    <t>13.コントローラ(スレーブ)</t>
    <phoneticPr fontId="30"/>
  </si>
  <si>
    <t/>
  </si>
  <si>
    <t>#</t>
    <phoneticPr fontId="1"/>
  </si>
  <si>
    <t>D</t>
  </si>
  <si>
    <t>C</t>
  </si>
  <si>
    <t>E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</si>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</sst>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 tint="-0.14996795556505021"/>
      <name val="ＭＳ Ｐ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trike/>
      <sz val="11"/>
      <name val="Arial"/>
      <family val="2"/>
    </font>
    <font>
      <sz val="11"/>
      <name val="Arial"/>
      <family val="3"/>
    </font>
    <font>
      <sz val="11"/>
      <name val="Arial"/>
      <family val="3"/>
      <charset val="128"/>
    </font>
    <font>
      <sz val="2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00B050"/>
      <name val="Arial"/>
      <family val="2"/>
    </font>
    <font>
      <sz val="11"/>
      <name val="ＭＳ Ｐゴシック"/>
      <family val="2"/>
      <charset val="128"/>
    </font>
    <font>
      <sz val="6"/>
      <name val="メイリオ"/>
      <family val="2"/>
      <charset val="128"/>
    </font>
    <font>
      <b/>
      <sz val="12"/>
      <name val="Arial"/>
      <family val="2"/>
    </font>
    <font>
      <b/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Arial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15" fillId="0" borderId="0">
      <alignment vertical="center"/>
    </xf>
  </cellStyleXfs>
  <cellXfs count="276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textRotation="90" wrapText="1"/>
    </xf>
    <xf numFmtId="0" fontId="12" fillId="0" borderId="3" xfId="1" applyFont="1" applyBorder="1" applyAlignment="1">
      <alignment horizontal="center" vertical="center" textRotation="90" wrapText="1"/>
    </xf>
    <xf numFmtId="0" fontId="12" fillId="0" borderId="3" xfId="2" applyFont="1" applyFill="1" applyBorder="1" applyAlignment="1">
      <alignment horizontal="center" vertical="center" textRotation="90" wrapText="1"/>
    </xf>
    <xf numFmtId="0" fontId="13" fillId="0" borderId="39" xfId="0" applyFont="1" applyFill="1" applyBorder="1" applyAlignment="1">
      <alignment vertical="center"/>
    </xf>
    <xf numFmtId="0" fontId="14" fillId="5" borderId="40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vertical="center"/>
    </xf>
    <xf numFmtId="0" fontId="11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13" fillId="6" borderId="22" xfId="0" applyFont="1" applyFill="1" applyBorder="1" applyAlignment="1">
      <alignment vertical="center"/>
    </xf>
    <xf numFmtId="0" fontId="13" fillId="6" borderId="40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vertical="center" wrapText="1"/>
    </xf>
    <xf numFmtId="0" fontId="16" fillId="2" borderId="13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0" fontId="18" fillId="2" borderId="23" xfId="3" applyFont="1" applyFill="1" applyBorder="1" applyAlignment="1">
      <alignment horizontal="center" vertical="center"/>
    </xf>
    <xf numFmtId="0" fontId="20" fillId="2" borderId="15" xfId="3" applyFont="1" applyFill="1" applyBorder="1" applyAlignment="1">
      <alignment horizontal="center" vertical="center" wrapText="1"/>
    </xf>
    <xf numFmtId="0" fontId="16" fillId="0" borderId="27" xfId="3" applyFont="1" applyBorder="1" applyAlignment="1">
      <alignment horizontal="left" vertical="center"/>
    </xf>
    <xf numFmtId="0" fontId="16" fillId="0" borderId="27" xfId="3" applyFont="1" applyBorder="1">
      <alignment vertical="center"/>
    </xf>
    <xf numFmtId="0" fontId="16" fillId="0" borderId="1" xfId="3" applyFont="1" applyBorder="1" applyAlignment="1">
      <alignment horizontal="left" vertical="center"/>
    </xf>
    <xf numFmtId="0" fontId="16" fillId="0" borderId="1" xfId="3" applyFont="1" applyBorder="1">
      <alignment vertical="center"/>
    </xf>
    <xf numFmtId="0" fontId="16" fillId="0" borderId="3" xfId="3" applyFont="1" applyBorder="1" applyAlignment="1">
      <alignment horizontal="left" vertical="center"/>
    </xf>
    <xf numFmtId="0" fontId="16" fillId="0" borderId="3" xfId="3" applyFont="1" applyBorder="1">
      <alignment vertical="center"/>
    </xf>
    <xf numFmtId="0" fontId="16" fillId="0" borderId="3" xfId="1" quotePrefix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0" fontId="16" fillId="0" borderId="1" xfId="1" quotePrefix="1" applyFont="1" applyBorder="1" applyAlignment="1">
      <alignment vertical="center"/>
    </xf>
    <xf numFmtId="0" fontId="22" fillId="0" borderId="1" xfId="3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1" xfId="3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5" xfId="3" applyFont="1" applyBorder="1" applyAlignment="1">
      <alignment horizontal="left" vertical="center"/>
    </xf>
    <xf numFmtId="0" fontId="16" fillId="0" borderId="0" xfId="3" applyFont="1" applyAlignment="1">
      <alignment vertical="top" wrapText="1"/>
    </xf>
    <xf numFmtId="0" fontId="17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5" fillId="0" borderId="1" xfId="3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16" fillId="4" borderId="28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vertical="center"/>
    </xf>
    <xf numFmtId="0" fontId="16" fillId="2" borderId="15" xfId="3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26" fillId="0" borderId="1" xfId="3" applyFont="1" applyBorder="1" applyAlignment="1">
      <alignment horizontal="left" vertical="center"/>
    </xf>
    <xf numFmtId="0" fontId="29" fillId="0" borderId="0" xfId="3" applyFont="1">
      <alignment vertical="center"/>
    </xf>
    <xf numFmtId="0" fontId="16" fillId="0" borderId="3" xfId="3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/>
    </xf>
    <xf numFmtId="0" fontId="17" fillId="0" borderId="3" xfId="3" applyFont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5" fillId="0" borderId="2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35" fillId="0" borderId="27" xfId="3" applyFont="1" applyBorder="1" applyAlignment="1">
      <alignment horizontal="center" vertical="center" wrapText="1"/>
    </xf>
    <xf numFmtId="0" fontId="35" fillId="0" borderId="3" xfId="3" applyFont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6" borderId="1" xfId="0" applyFont="1" applyFill="1" applyBorder="1">
      <alignment vertical="center"/>
    </xf>
    <xf numFmtId="0" fontId="10" fillId="0" borderId="3" xfId="0" applyFont="1" applyBorder="1">
      <alignment vertical="center"/>
    </xf>
    <xf numFmtId="0" fontId="10" fillId="6" borderId="37" xfId="0" applyFont="1" applyFill="1" applyBorder="1">
      <alignment vertical="center"/>
    </xf>
    <xf numFmtId="0" fontId="13" fillId="6" borderId="46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0" fillId="6" borderId="47" xfId="0" applyFont="1" applyFill="1" applyBorder="1">
      <alignment vertical="center"/>
    </xf>
    <xf numFmtId="0" fontId="35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left" vertical="center"/>
    </xf>
    <xf numFmtId="0" fontId="22" fillId="5" borderId="1" xfId="3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left" vertical="center"/>
    </xf>
    <xf numFmtId="0" fontId="26" fillId="5" borderId="1" xfId="3" applyFont="1" applyFill="1" applyBorder="1" applyAlignment="1">
      <alignment horizontal="left" vertical="center"/>
    </xf>
    <xf numFmtId="0" fontId="16" fillId="5" borderId="15" xfId="3" applyFont="1" applyFill="1" applyBorder="1" applyAlignment="1">
      <alignment horizontal="left" vertical="center"/>
    </xf>
    <xf numFmtId="0" fontId="35" fillId="5" borderId="15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22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left" vertical="center"/>
    </xf>
    <xf numFmtId="0" fontId="5" fillId="5" borderId="15" xfId="3" applyFont="1" applyFill="1" applyBorder="1" applyAlignment="1">
      <alignment horizontal="center" vertical="center" wrapText="1"/>
    </xf>
    <xf numFmtId="0" fontId="5" fillId="5" borderId="23" xfId="3" applyFont="1" applyFill="1" applyBorder="1" applyAlignment="1">
      <alignment horizontal="center" vertical="center" wrapText="1"/>
    </xf>
    <xf numFmtId="0" fontId="16" fillId="5" borderId="27" xfId="3" applyFont="1" applyFill="1" applyBorder="1" applyAlignment="1">
      <alignment horizontal="left" vertical="center"/>
    </xf>
    <xf numFmtId="0" fontId="35" fillId="5" borderId="27" xfId="3" applyFont="1" applyFill="1" applyBorder="1" applyAlignment="1">
      <alignment horizontal="center" vertical="center" wrapText="1"/>
    </xf>
    <xf numFmtId="0" fontId="16" fillId="5" borderId="27" xfId="3" applyFont="1" applyFill="1" applyBorder="1">
      <alignment vertical="center"/>
    </xf>
    <xf numFmtId="0" fontId="35" fillId="5" borderId="3" xfId="3" applyFont="1" applyFill="1" applyBorder="1" applyAlignment="1">
      <alignment horizontal="center" vertical="center" wrapText="1"/>
    </xf>
    <xf numFmtId="0" fontId="16" fillId="5" borderId="1" xfId="3" applyFont="1" applyFill="1" applyBorder="1">
      <alignment vertical="center"/>
    </xf>
    <xf numFmtId="0" fontId="16" fillId="5" borderId="3" xfId="3" applyFont="1" applyFill="1" applyBorder="1" applyAlignment="1">
      <alignment horizontal="left" vertical="center"/>
    </xf>
    <xf numFmtId="0" fontId="16" fillId="5" borderId="3" xfId="3" applyFont="1" applyFill="1" applyBorder="1">
      <alignment vertical="center"/>
    </xf>
    <xf numFmtId="0" fontId="16" fillId="5" borderId="3" xfId="1" quotePrefix="1" applyFont="1" applyFill="1" applyBorder="1" applyAlignment="1">
      <alignment vertical="center"/>
    </xf>
    <xf numFmtId="0" fontId="16" fillId="5" borderId="1" xfId="3" applyFont="1" applyFill="1" applyBorder="1" applyAlignment="1">
      <alignment horizontal="left" vertical="center" wrapText="1"/>
    </xf>
    <xf numFmtId="0" fontId="16" fillId="5" borderId="1" xfId="1" quotePrefix="1" applyFont="1" applyFill="1" applyBorder="1" applyAlignment="1">
      <alignment vertical="center"/>
    </xf>
    <xf numFmtId="0" fontId="16" fillId="5" borderId="1" xfId="1" applyFont="1" applyFill="1" applyBorder="1" applyAlignment="1">
      <alignment horizontal="left" vertical="center"/>
    </xf>
    <xf numFmtId="0" fontId="16" fillId="5" borderId="1" xfId="3" applyFont="1" applyFill="1" applyBorder="1" applyAlignment="1">
      <alignment vertical="center" wrapText="1"/>
    </xf>
    <xf numFmtId="0" fontId="16" fillId="5" borderId="1" xfId="1" applyFont="1" applyFill="1" applyBorder="1" applyAlignment="1">
      <alignment horizontal="left" vertical="center" wrapText="1"/>
    </xf>
    <xf numFmtId="0" fontId="17" fillId="5" borderId="3" xfId="3" applyFont="1" applyFill="1" applyBorder="1" applyAlignment="1">
      <alignment horizontal="left" vertical="center"/>
    </xf>
    <xf numFmtId="0" fontId="35" fillId="5" borderId="1" xfId="0" applyFont="1" applyFill="1" applyBorder="1" applyAlignment="1">
      <alignment horizontal="center" vertical="center" wrapText="1"/>
    </xf>
    <xf numFmtId="0" fontId="16" fillId="5" borderId="3" xfId="3" applyFont="1" applyFill="1" applyBorder="1" applyAlignment="1">
      <alignment horizontal="left" vertical="center" wrapText="1"/>
    </xf>
    <xf numFmtId="0" fontId="16" fillId="5" borderId="3" xfId="1" applyFont="1" applyFill="1" applyBorder="1" applyAlignment="1">
      <alignment horizontal="left" vertical="center" wrapText="1"/>
    </xf>
    <xf numFmtId="0" fontId="16" fillId="5" borderId="3" xfId="1" applyFont="1" applyFill="1" applyBorder="1" applyAlignment="1">
      <alignment horizontal="left" vertical="center"/>
    </xf>
    <xf numFmtId="0" fontId="5" fillId="5" borderId="3" xfId="3" applyFont="1" applyFill="1" applyBorder="1" applyAlignment="1">
      <alignment horizontal="left" vertical="center"/>
    </xf>
    <xf numFmtId="0" fontId="5" fillId="5" borderId="1" xfId="3" applyFont="1" applyFill="1" applyBorder="1">
      <alignment vertical="center"/>
    </xf>
    <xf numFmtId="0" fontId="5" fillId="5" borderId="1" xfId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5" fillId="0" borderId="0" xfId="3" applyFont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6" fillId="2" borderId="27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41" xfId="3" applyFont="1" applyFill="1" applyBorder="1" applyAlignment="1">
      <alignment horizontal="center" vertical="center" wrapText="1"/>
    </xf>
    <xf numFmtId="0" fontId="16" fillId="2" borderId="25" xfId="3" applyFont="1" applyFill="1" applyBorder="1" applyAlignment="1">
      <alignment horizontal="center" vertical="center" wrapText="1"/>
    </xf>
    <xf numFmtId="0" fontId="16" fillId="2" borderId="12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16" fillId="2" borderId="11" xfId="3" applyFont="1" applyFill="1" applyBorder="1" applyAlignment="1">
      <alignment horizontal="center" vertical="center" wrapText="1"/>
    </xf>
    <xf numFmtId="0" fontId="16" fillId="2" borderId="25" xfId="3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24" xfId="3" applyFont="1" applyFill="1" applyBorder="1" applyAlignment="1">
      <alignment horizontal="center" vertical="center"/>
    </xf>
    <xf numFmtId="0" fontId="16" fillId="2" borderId="14" xfId="3" applyFont="1" applyFill="1" applyBorder="1" applyAlignment="1">
      <alignment horizontal="center" vertical="center"/>
    </xf>
    <xf numFmtId="0" fontId="16" fillId="2" borderId="26" xfId="3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41" xfId="1" applyFont="1" applyFill="1" applyBorder="1" applyAlignment="1">
      <alignment horizontal="center" vertical="center" wrapText="1"/>
    </xf>
    <xf numFmtId="0" fontId="16" fillId="3" borderId="20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16" fillId="3" borderId="22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4" borderId="29" xfId="1" applyFont="1" applyFill="1" applyBorder="1" applyAlignment="1">
      <alignment horizontal="center" vertical="center"/>
    </xf>
    <xf numFmtId="0" fontId="16" fillId="4" borderId="30" xfId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 wrapText="1"/>
    </xf>
    <xf numFmtId="0" fontId="16" fillId="3" borderId="45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/>
    </xf>
    <xf numFmtId="0" fontId="16" fillId="0" borderId="27" xfId="3" applyFont="1" applyBorder="1" applyAlignment="1">
      <alignment horizontal="center" vertical="top" wrapText="1"/>
    </xf>
    <xf numFmtId="0" fontId="16" fillId="0" borderId="4" xfId="3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7" fillId="0" borderId="27" xfId="3" applyFont="1" applyBorder="1" applyAlignment="1">
      <alignment horizontal="left" vertical="top" wrapText="1"/>
    </xf>
    <xf numFmtId="0" fontId="16" fillId="0" borderId="4" xfId="3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31" fillId="0" borderId="27" xfId="3" applyFont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 wrapText="1"/>
    </xf>
    <xf numFmtId="0" fontId="31" fillId="0" borderId="2" xfId="3" applyFont="1" applyBorder="1" applyAlignment="1">
      <alignment horizontal="center" vertical="center" wrapText="1"/>
    </xf>
    <xf numFmtId="0" fontId="31" fillId="0" borderId="41" xfId="3" applyFont="1" applyBorder="1" applyAlignment="1">
      <alignment horizontal="center" vertical="center" wrapText="1"/>
    </xf>
    <xf numFmtId="0" fontId="16" fillId="0" borderId="29" xfId="3" applyFont="1" applyBorder="1" applyAlignment="1">
      <alignment horizontal="center" vertical="center" wrapText="1"/>
    </xf>
    <xf numFmtId="0" fontId="16" fillId="0" borderId="33" xfId="3" applyFont="1" applyBorder="1" applyAlignment="1">
      <alignment horizontal="center" vertical="center" wrapText="1"/>
    </xf>
    <xf numFmtId="0" fontId="16" fillId="0" borderId="32" xfId="3" applyFont="1" applyBorder="1" applyAlignment="1">
      <alignment horizontal="center" vertical="center" wrapText="1"/>
    </xf>
    <xf numFmtId="0" fontId="16" fillId="0" borderId="19" xfId="3" applyFont="1" applyBorder="1" applyAlignment="1">
      <alignment horizontal="center" vertical="center"/>
    </xf>
    <xf numFmtId="0" fontId="31" fillId="0" borderId="3" xfId="3" applyFont="1" applyBorder="1" applyAlignment="1">
      <alignment horizontal="center" vertical="center" wrapText="1"/>
    </xf>
    <xf numFmtId="0" fontId="16" fillId="0" borderId="7" xfId="3" applyFont="1" applyBorder="1" applyAlignment="1">
      <alignment vertical="top"/>
    </xf>
    <xf numFmtId="0" fontId="16" fillId="0" borderId="8" xfId="3" applyFont="1" applyBorder="1" applyAlignment="1">
      <alignment vertical="top"/>
    </xf>
    <xf numFmtId="0" fontId="16" fillId="0" borderId="10" xfId="3" applyFont="1" applyBorder="1" applyAlignment="1">
      <alignment vertical="top"/>
    </xf>
    <xf numFmtId="0" fontId="16" fillId="0" borderId="42" xfId="3" applyFont="1" applyBorder="1" applyAlignment="1">
      <alignment vertical="top"/>
    </xf>
    <xf numFmtId="0" fontId="16" fillId="0" borderId="3" xfId="3" applyFont="1" applyBorder="1" applyAlignment="1">
      <alignment horizontal="left" vertical="top" wrapText="1"/>
    </xf>
    <xf numFmtId="0" fontId="16" fillId="0" borderId="2" xfId="3" applyFont="1" applyBorder="1" applyAlignment="1">
      <alignment horizontal="left" vertical="top" wrapText="1"/>
    </xf>
    <xf numFmtId="0" fontId="16" fillId="0" borderId="25" xfId="3" applyFont="1" applyBorder="1" applyAlignment="1">
      <alignment vertical="top"/>
    </xf>
    <xf numFmtId="0" fontId="16" fillId="0" borderId="13" xfId="3" applyFont="1" applyBorder="1" applyAlignment="1">
      <alignment vertical="top"/>
    </xf>
    <xf numFmtId="0" fontId="16" fillId="0" borderId="9" xfId="3" applyFont="1" applyBorder="1" applyAlignment="1">
      <alignment vertical="top"/>
    </xf>
    <xf numFmtId="0" fontId="16" fillId="0" borderId="24" xfId="3" applyFont="1" applyBorder="1" applyAlignment="1">
      <alignment vertical="top"/>
    </xf>
    <xf numFmtId="0" fontId="16" fillId="0" borderId="27" xfId="3" applyFont="1" applyBorder="1" applyAlignment="1">
      <alignment horizontal="left" vertical="top" wrapText="1"/>
    </xf>
    <xf numFmtId="0" fontId="16" fillId="0" borderId="34" xfId="3" applyFont="1" applyBorder="1" applyAlignment="1">
      <alignment horizontal="center" vertical="center" wrapText="1"/>
    </xf>
    <xf numFmtId="0" fontId="17" fillId="0" borderId="7" xfId="3" applyFont="1" applyBorder="1" applyAlignment="1">
      <alignment vertical="top"/>
    </xf>
    <xf numFmtId="0" fontId="17" fillId="0" borderId="8" xfId="3" applyFont="1" applyBorder="1" applyAlignment="1">
      <alignment vertical="top"/>
    </xf>
    <xf numFmtId="0" fontId="17" fillId="0" borderId="9" xfId="3" applyFont="1" applyBorder="1" applyAlignment="1">
      <alignment vertical="top"/>
    </xf>
    <xf numFmtId="0" fontId="17" fillId="0" borderId="24" xfId="3" applyFont="1" applyBorder="1" applyAlignment="1">
      <alignment vertical="top"/>
    </xf>
    <xf numFmtId="0" fontId="17" fillId="0" borderId="10" xfId="3" applyFont="1" applyBorder="1" applyAlignment="1">
      <alignment vertical="top"/>
    </xf>
    <xf numFmtId="0" fontId="17" fillId="0" borderId="42" xfId="3" applyFont="1" applyBorder="1" applyAlignment="1">
      <alignment vertical="top"/>
    </xf>
    <xf numFmtId="0" fontId="33" fillId="0" borderId="3" xfId="3" applyFont="1" applyBorder="1" applyAlignment="1">
      <alignment horizontal="center" vertical="center" wrapText="1"/>
    </xf>
    <xf numFmtId="0" fontId="33" fillId="0" borderId="4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5" fillId="0" borderId="7" xfId="3" applyFont="1" applyBorder="1" applyAlignment="1">
      <alignment vertical="top"/>
    </xf>
    <xf numFmtId="0" fontId="5" fillId="0" borderId="8" xfId="3" applyFont="1" applyBorder="1" applyAlignment="1">
      <alignment vertical="top"/>
    </xf>
    <xf numFmtId="0" fontId="5" fillId="0" borderId="9" xfId="3" applyFont="1" applyBorder="1" applyAlignment="1">
      <alignment vertical="top"/>
    </xf>
    <xf numFmtId="0" fontId="5" fillId="0" borderId="24" xfId="3" applyFont="1" applyBorder="1" applyAlignment="1">
      <alignment vertical="top"/>
    </xf>
    <xf numFmtId="0" fontId="5" fillId="0" borderId="10" xfId="3" applyFont="1" applyBorder="1" applyAlignment="1">
      <alignment vertical="top"/>
    </xf>
    <xf numFmtId="0" fontId="5" fillId="0" borderId="42" xfId="3" applyFont="1" applyBorder="1" applyAlignment="1">
      <alignment vertical="top"/>
    </xf>
    <xf numFmtId="0" fontId="5" fillId="0" borderId="3" xfId="3" applyFont="1" applyBorder="1" applyAlignment="1">
      <alignment horizontal="left" vertical="top" wrapText="1"/>
    </xf>
    <xf numFmtId="0" fontId="5" fillId="0" borderId="4" xfId="3" applyFont="1" applyBorder="1" applyAlignment="1">
      <alignment horizontal="left" vertical="top" wrapText="1"/>
    </xf>
    <xf numFmtId="0" fontId="5" fillId="0" borderId="2" xfId="3" applyFont="1" applyBorder="1" applyAlignment="1">
      <alignment horizontal="left" vertical="top" wrapText="1"/>
    </xf>
    <xf numFmtId="0" fontId="5" fillId="0" borderId="29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top"/>
    </xf>
    <xf numFmtId="0" fontId="16" fillId="0" borderId="8" xfId="3" applyFont="1" applyBorder="1" applyAlignment="1">
      <alignment horizontal="left" vertical="top"/>
    </xf>
    <xf numFmtId="0" fontId="16" fillId="0" borderId="10" xfId="3" applyFont="1" applyBorder="1" applyAlignment="1">
      <alignment horizontal="left" vertical="top"/>
    </xf>
    <xf numFmtId="0" fontId="16" fillId="0" borderId="42" xfId="3" applyFont="1" applyBorder="1" applyAlignment="1">
      <alignment horizontal="left" vertical="top"/>
    </xf>
    <xf numFmtId="0" fontId="16" fillId="5" borderId="19" xfId="3" applyFont="1" applyFill="1" applyBorder="1" applyAlignment="1">
      <alignment horizontal="center" vertical="center"/>
    </xf>
    <xf numFmtId="0" fontId="16" fillId="5" borderId="17" xfId="3" applyFont="1" applyFill="1" applyBorder="1" applyAlignment="1">
      <alignment horizontal="center" vertical="center"/>
    </xf>
    <xf numFmtId="0" fontId="16" fillId="5" borderId="18" xfId="3" applyFont="1" applyFill="1" applyBorder="1" applyAlignment="1">
      <alignment horizontal="center" vertical="center"/>
    </xf>
    <xf numFmtId="0" fontId="31" fillId="5" borderId="3" xfId="3" applyFont="1" applyFill="1" applyBorder="1" applyAlignment="1">
      <alignment horizontal="center" vertical="center" wrapText="1"/>
    </xf>
    <xf numFmtId="0" fontId="31" fillId="5" borderId="4" xfId="3" applyFont="1" applyFill="1" applyBorder="1" applyAlignment="1">
      <alignment horizontal="center" vertical="center" wrapText="1"/>
    </xf>
    <xf numFmtId="0" fontId="31" fillId="5" borderId="2" xfId="3" applyFont="1" applyFill="1" applyBorder="1" applyAlignment="1">
      <alignment horizontal="center" vertical="center" wrapText="1"/>
    </xf>
    <xf numFmtId="0" fontId="16" fillId="5" borderId="7" xfId="3" applyFont="1" applyFill="1" applyBorder="1" applyAlignment="1">
      <alignment horizontal="left" vertical="top"/>
    </xf>
    <xf numFmtId="0" fontId="16" fillId="5" borderId="8" xfId="3" applyFont="1" applyFill="1" applyBorder="1" applyAlignment="1">
      <alignment horizontal="left" vertical="top"/>
    </xf>
    <xf numFmtId="0" fontId="16" fillId="5" borderId="9" xfId="3" applyFont="1" applyFill="1" applyBorder="1" applyAlignment="1">
      <alignment horizontal="left" vertical="top"/>
    </xf>
    <xf numFmtId="0" fontId="16" fillId="5" borderId="24" xfId="3" applyFont="1" applyFill="1" applyBorder="1" applyAlignment="1">
      <alignment horizontal="left" vertical="top"/>
    </xf>
    <xf numFmtId="0" fontId="16" fillId="5" borderId="10" xfId="3" applyFont="1" applyFill="1" applyBorder="1" applyAlignment="1">
      <alignment horizontal="left" vertical="top"/>
    </xf>
    <xf numFmtId="0" fontId="16" fillId="5" borderId="42" xfId="3" applyFont="1" applyFill="1" applyBorder="1" applyAlignment="1">
      <alignment horizontal="left" vertical="top"/>
    </xf>
    <xf numFmtId="0" fontId="16" fillId="5" borderId="3" xfId="3" applyFont="1" applyFill="1" applyBorder="1" applyAlignment="1">
      <alignment horizontal="left" vertical="top" wrapText="1"/>
    </xf>
    <xf numFmtId="0" fontId="16" fillId="5" borderId="4" xfId="3" applyFont="1" applyFill="1" applyBorder="1" applyAlignment="1">
      <alignment horizontal="left" vertical="top" wrapText="1"/>
    </xf>
    <xf numFmtId="0" fontId="16" fillId="5" borderId="2" xfId="3" applyFont="1" applyFill="1" applyBorder="1" applyAlignment="1">
      <alignment horizontal="left" vertical="top" wrapText="1"/>
    </xf>
    <xf numFmtId="0" fontId="16" fillId="5" borderId="29" xfId="3" applyFont="1" applyFill="1" applyBorder="1" applyAlignment="1">
      <alignment horizontal="center" vertical="center" wrapText="1"/>
    </xf>
    <xf numFmtId="0" fontId="16" fillId="5" borderId="33" xfId="3" applyFont="1" applyFill="1" applyBorder="1" applyAlignment="1">
      <alignment horizontal="center" vertical="center" wrapText="1"/>
    </xf>
    <xf numFmtId="0" fontId="16" fillId="5" borderId="32" xfId="3" applyFont="1" applyFill="1" applyBorder="1" applyAlignment="1">
      <alignment horizontal="center" vertical="center" wrapText="1"/>
    </xf>
    <xf numFmtId="0" fontId="16" fillId="0" borderId="9" xfId="3" applyFont="1" applyBorder="1" applyAlignment="1">
      <alignment horizontal="left" vertical="top"/>
    </xf>
    <xf numFmtId="0" fontId="16" fillId="0" borderId="24" xfId="3" applyFont="1" applyBorder="1" applyAlignment="1">
      <alignment horizontal="left" vertical="top"/>
    </xf>
    <xf numFmtId="0" fontId="16" fillId="5" borderId="30" xfId="3" applyFont="1" applyFill="1" applyBorder="1" applyAlignment="1">
      <alignment horizontal="center" vertical="center" wrapText="1"/>
    </xf>
    <xf numFmtId="0" fontId="16" fillId="5" borderId="43" xfId="3" applyFont="1" applyFill="1" applyBorder="1" applyAlignment="1">
      <alignment horizontal="center" vertical="center"/>
    </xf>
    <xf numFmtId="0" fontId="31" fillId="5" borderId="41" xfId="3" applyFont="1" applyFill="1" applyBorder="1" applyAlignment="1">
      <alignment horizontal="center" vertical="center" wrapText="1"/>
    </xf>
    <xf numFmtId="0" fontId="16" fillId="5" borderId="14" xfId="3" applyFont="1" applyFill="1" applyBorder="1" applyAlignment="1">
      <alignment horizontal="left" vertical="top"/>
    </xf>
    <xf numFmtId="0" fontId="16" fillId="5" borderId="26" xfId="3" applyFont="1" applyFill="1" applyBorder="1" applyAlignment="1">
      <alignment horizontal="left" vertical="top"/>
    </xf>
    <xf numFmtId="0" fontId="16" fillId="5" borderId="41" xfId="3" applyFont="1" applyFill="1" applyBorder="1" applyAlignment="1">
      <alignment horizontal="left" vertical="top" wrapText="1"/>
    </xf>
    <xf numFmtId="0" fontId="17" fillId="0" borderId="27" xfId="3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vertical="top"/>
    </xf>
    <xf numFmtId="0" fontId="5" fillId="0" borderId="1" xfId="3" applyFont="1" applyBorder="1" applyAlignment="1">
      <alignment horizontal="left" vertical="top" wrapText="1"/>
    </xf>
    <xf numFmtId="0" fontId="5" fillId="0" borderId="31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left" vertical="top" wrapText="1"/>
    </xf>
    <xf numFmtId="0" fontId="17" fillId="5" borderId="3" xfId="3" applyFont="1" applyFill="1" applyBorder="1" applyAlignment="1">
      <alignment horizontal="left" vertical="top" wrapText="1"/>
    </xf>
    <xf numFmtId="0" fontId="16" fillId="0" borderId="30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left" vertical="top"/>
    </xf>
    <xf numFmtId="0" fontId="16" fillId="0" borderId="26" xfId="3" applyFont="1" applyBorder="1" applyAlignment="1">
      <alignment horizontal="left" vertical="top"/>
    </xf>
    <xf numFmtId="0" fontId="16" fillId="0" borderId="41" xfId="3" applyFont="1" applyBorder="1" applyAlignment="1">
      <alignment horizontal="left" vertical="top" wrapText="1"/>
    </xf>
    <xf numFmtId="0" fontId="23" fillId="0" borderId="27" xfId="3" quotePrefix="1" applyFont="1" applyBorder="1" applyAlignment="1">
      <alignment horizontal="center" vertical="top" wrapText="1"/>
    </xf>
    <xf numFmtId="0" fontId="16" fillId="5" borderId="44" xfId="3" applyFont="1" applyFill="1" applyBorder="1" applyAlignment="1">
      <alignment horizontal="center" vertical="center"/>
    </xf>
    <xf numFmtId="0" fontId="31" fillId="5" borderId="27" xfId="3" applyFont="1" applyFill="1" applyBorder="1" applyAlignment="1">
      <alignment horizontal="center" vertical="center" wrapText="1"/>
    </xf>
    <xf numFmtId="0" fontId="16" fillId="5" borderId="7" xfId="3" applyFont="1" applyFill="1" applyBorder="1" applyAlignment="1">
      <alignment vertical="top"/>
    </xf>
    <xf numFmtId="0" fontId="16" fillId="5" borderId="8" xfId="3" applyFont="1" applyFill="1" applyBorder="1" applyAlignment="1">
      <alignment vertical="top"/>
    </xf>
    <xf numFmtId="0" fontId="16" fillId="5" borderId="10" xfId="3" applyFont="1" applyFill="1" applyBorder="1" applyAlignment="1">
      <alignment vertical="top"/>
    </xf>
    <xf numFmtId="0" fontId="16" fillId="5" borderId="42" xfId="3" applyFont="1" applyFill="1" applyBorder="1" applyAlignment="1">
      <alignment vertical="top"/>
    </xf>
    <xf numFmtId="0" fontId="16" fillId="5" borderId="25" xfId="3" applyFont="1" applyFill="1" applyBorder="1" applyAlignment="1">
      <alignment vertical="top"/>
    </xf>
    <xf numFmtId="0" fontId="16" fillId="5" borderId="13" xfId="3" applyFont="1" applyFill="1" applyBorder="1" applyAlignment="1">
      <alignment vertical="top"/>
    </xf>
    <xf numFmtId="0" fontId="16" fillId="5" borderId="9" xfId="3" applyFont="1" applyFill="1" applyBorder="1" applyAlignment="1">
      <alignment vertical="top"/>
    </xf>
    <xf numFmtId="0" fontId="16" fillId="5" borderId="24" xfId="3" applyFont="1" applyFill="1" applyBorder="1" applyAlignment="1">
      <alignment vertical="top"/>
    </xf>
    <xf numFmtId="0" fontId="16" fillId="5" borderId="27" xfId="3" applyFont="1" applyFill="1" applyBorder="1" applyAlignment="1">
      <alignment horizontal="left" vertical="top" wrapText="1"/>
    </xf>
    <xf numFmtId="0" fontId="16" fillId="5" borderId="34" xfId="3" applyFont="1" applyFill="1" applyBorder="1" applyAlignment="1">
      <alignment horizontal="center" vertical="center" wrapText="1"/>
    </xf>
    <xf numFmtId="0" fontId="17" fillId="5" borderId="7" xfId="3" applyFont="1" applyFill="1" applyBorder="1" applyAlignment="1">
      <alignment vertical="top"/>
    </xf>
    <xf numFmtId="0" fontId="33" fillId="5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vertical="top"/>
    </xf>
    <xf numFmtId="0" fontId="5" fillId="5" borderId="1" xfId="3" applyFont="1" applyFill="1" applyBorder="1" applyAlignment="1">
      <alignment horizontal="left" vertical="top" wrapText="1"/>
    </xf>
    <xf numFmtId="0" fontId="5" fillId="5" borderId="31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45045A30-5F4A-48FD-B2A8-18F255576A20}"/>
  </cellStyles>
  <dxfs count="118"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35A16B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35A16B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b/>
        <i val="0"/>
        <color theme="0"/>
      </font>
      <fill>
        <patternFill>
          <bgColor rgb="FF0041FF"/>
        </patternFill>
      </fill>
    </dxf>
    <dxf>
      <font>
        <b/>
        <i val="0"/>
        <color theme="1"/>
      </font>
      <fill>
        <patternFill>
          <bgColor rgb="FFFFF500"/>
        </patternFill>
      </fill>
    </dxf>
    <dxf>
      <font>
        <b/>
        <i val="0"/>
        <color theme="0"/>
      </font>
      <fill>
        <patternFill>
          <bgColor rgb="FFFF2800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0041FF"/>
      <color rgb="FF66CCFF"/>
      <color rgb="FF35A16B"/>
      <color rgb="FFFFF500"/>
      <color rgb="FFFF2800"/>
      <color rgb="FFCCFFFF"/>
      <color rgb="FF3399FF"/>
      <color rgb="FFFFCC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FE60BB-CD2D-4C96-AF08-547EF2A36547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DA7561A-B997-40AF-B12C-7AB2704D86AD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EF14CD-2C2E-4E20-B8A5-C007C4D444D8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6DFE07-62A9-46D4-A619-8B9D5F95959E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54428</xdr:colOff>
      <xdr:row>84</xdr:row>
      <xdr:rowOff>81643</xdr:rowOff>
    </xdr:from>
    <xdr:to>
      <xdr:col>7</xdr:col>
      <xdr:colOff>630876</xdr:colOff>
      <xdr:row>88</xdr:row>
      <xdr:rowOff>119991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25062FC-21AF-482A-A1CF-3FDD9697918B}"/>
            </a:ext>
          </a:extLst>
        </xdr:cNvPr>
        <xdr:cNvSpPr/>
      </xdr:nvSpPr>
      <xdr:spPr>
        <a:xfrm>
          <a:off x="639535" y="15185572"/>
          <a:ext cx="5257305" cy="745919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24D46C-B1C4-408F-A239-AC66BBF4210B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6E2EFD-4AE4-4E4E-A7B0-2CC31ED7C530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152401</xdr:colOff>
      <xdr:row>84</xdr:row>
      <xdr:rowOff>68036</xdr:rowOff>
    </xdr:from>
    <xdr:to>
      <xdr:col>7</xdr:col>
      <xdr:colOff>751115</xdr:colOff>
      <xdr:row>88</xdr:row>
      <xdr:rowOff>121227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F429794-C2E5-48F5-8510-5E5C04128EB1}"/>
            </a:ext>
          </a:extLst>
        </xdr:cNvPr>
        <xdr:cNvSpPr/>
      </xdr:nvSpPr>
      <xdr:spPr>
        <a:xfrm>
          <a:off x="723901" y="16260536"/>
          <a:ext cx="5208814" cy="815191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065106-1FF5-46CE-BE78-3995D2B0D6EA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E3C65B-5EF8-4A64-915D-0A94F621A0B9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4F23E0-1FAC-47A3-BE8B-D4FB33438B47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0C2CF5-0496-44A3-851E-445C8604C345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DE93E6-B196-43AB-A923-312B6F3FD274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CDD191-3142-4881-A3E1-402E9116CCC3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1B7285-920C-4906-B30C-4D891D1EBFDF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119BBD0-FEEC-4012-A532-B3B610BDA12C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129267</xdr:colOff>
      <xdr:row>84</xdr:row>
      <xdr:rowOff>81642</xdr:rowOff>
    </xdr:from>
    <xdr:to>
      <xdr:col>7</xdr:col>
      <xdr:colOff>705715</xdr:colOff>
      <xdr:row>88</xdr:row>
      <xdr:rowOff>119990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6693C21E-9420-44A7-B9A0-E85642A3016A}"/>
            </a:ext>
          </a:extLst>
        </xdr:cNvPr>
        <xdr:cNvSpPr/>
      </xdr:nvSpPr>
      <xdr:spPr>
        <a:xfrm>
          <a:off x="700767" y="16274142"/>
          <a:ext cx="5243698" cy="800348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5DFAD0-F9F2-41FC-97EE-D0FF9144BC8C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FBC976-BD35-48E4-83EE-8166881FE388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AED45B-4147-4C78-B047-BC6F352B7DFB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6E9E7E-5CBB-424C-BB7A-1E551EC3245F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CF2864-A45F-49FF-A828-B0671FA19CE4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5E8E98-B21C-4696-88CC-03A9586B4869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146956</xdr:colOff>
      <xdr:row>84</xdr:row>
      <xdr:rowOff>106136</xdr:rowOff>
    </xdr:from>
    <xdr:to>
      <xdr:col>7</xdr:col>
      <xdr:colOff>723404</xdr:colOff>
      <xdr:row>88</xdr:row>
      <xdr:rowOff>144484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7EA8E8B-D1A7-4274-9F42-9B3C5F0D148F}"/>
            </a:ext>
          </a:extLst>
        </xdr:cNvPr>
        <xdr:cNvSpPr/>
      </xdr:nvSpPr>
      <xdr:spPr>
        <a:xfrm>
          <a:off x="718456" y="16298636"/>
          <a:ext cx="5186548" cy="800348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9B68F3-3E51-4C33-96A8-4C35432E599E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15617AB-C162-4FE0-A3A4-47B0CAADC041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3329B3-B512-47FF-9AA1-6CDD55F19AC8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D06939-15DF-4331-B233-94E245CD2964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A9F557-E513-4E37-A0B9-94D4BC758B2E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DD4647-0DB9-4846-9654-D1246E3D8F91}"/>
            </a:ext>
          </a:extLst>
        </xdr:cNvPr>
        <xdr:cNvSpPr txBox="1"/>
      </xdr:nvSpPr>
      <xdr:spPr>
        <a:xfrm>
          <a:off x="547006" y="409575"/>
          <a:ext cx="125677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D6F6-2DCA-4B68-9506-DF1A1A831CD2}">
  <sheetPr>
    <pageSetUpPr fitToPage="1"/>
  </sheetPr>
  <dimension ref="A1:T117"/>
  <sheetViews>
    <sheetView showGridLines="0" tabSelected="1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165" t="s">
        <v>167</v>
      </c>
      <c r="D7" s="169" t="s">
        <v>174</v>
      </c>
      <c r="E7" s="173">
        <v>3</v>
      </c>
      <c r="F7" s="173">
        <v>2</v>
      </c>
      <c r="G7" s="173">
        <v>1</v>
      </c>
      <c r="H7" s="173" t="s">
        <v>203</v>
      </c>
      <c r="I7" s="188" t="s">
        <v>80</v>
      </c>
      <c r="J7" s="189"/>
      <c r="K7" s="192" t="s">
        <v>81</v>
      </c>
      <c r="L7" s="45" t="s">
        <v>82</v>
      </c>
      <c r="M7" s="78"/>
      <c r="N7" s="46"/>
      <c r="O7" s="78"/>
      <c r="P7" s="45" t="s">
        <v>178</v>
      </c>
      <c r="Q7" s="78"/>
      <c r="R7" s="46"/>
      <c r="S7" s="80"/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70" t="s">
        <v>9</v>
      </c>
      <c r="N8" s="48"/>
      <c r="O8" s="70"/>
      <c r="P8" s="47" t="s">
        <v>83</v>
      </c>
      <c r="Q8" s="70"/>
      <c r="R8" s="48"/>
      <c r="S8" s="81"/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70"/>
      <c r="N9" s="48"/>
      <c r="O9" s="70"/>
      <c r="P9" s="47" t="s">
        <v>84</v>
      </c>
      <c r="Q9" s="70"/>
      <c r="R9" s="48"/>
      <c r="S9" s="81"/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47" t="s">
        <v>85</v>
      </c>
      <c r="M10" s="70" t="s">
        <v>9</v>
      </c>
      <c r="N10" s="48"/>
      <c r="O10" s="70"/>
      <c r="P10" s="47"/>
      <c r="Q10" s="70"/>
      <c r="R10" s="48"/>
      <c r="S10" s="81"/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70"/>
      <c r="N11" s="47"/>
      <c r="O11" s="70"/>
      <c r="P11" s="47"/>
      <c r="Q11" s="70"/>
      <c r="R11" s="47"/>
      <c r="S11" s="70"/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79"/>
      <c r="N12" s="50"/>
      <c r="O12" s="79"/>
      <c r="P12" s="49"/>
      <c r="Q12" s="79"/>
      <c r="R12" s="51"/>
      <c r="S12" s="82"/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2</v>
      </c>
      <c r="F13" s="181">
        <v>2</v>
      </c>
      <c r="G13" s="174"/>
      <c r="H13" s="181" t="s">
        <v>203</v>
      </c>
      <c r="I13" s="182" t="s">
        <v>87</v>
      </c>
      <c r="J13" s="183"/>
      <c r="K13" s="186" t="s">
        <v>88</v>
      </c>
      <c r="L13" s="77" t="s">
        <v>162</v>
      </c>
      <c r="M13" s="70" t="s">
        <v>9</v>
      </c>
      <c r="N13" s="52"/>
      <c r="O13" s="70"/>
      <c r="P13" s="47" t="s">
        <v>90</v>
      </c>
      <c r="Q13" s="70"/>
      <c r="R13" s="52"/>
      <c r="S13" s="81"/>
      <c r="T13" s="177">
        <v>2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70" t="s">
        <v>9</v>
      </c>
      <c r="N14" s="48"/>
      <c r="O14" s="70"/>
      <c r="P14" s="47" t="s">
        <v>92</v>
      </c>
      <c r="Q14" s="70"/>
      <c r="R14" s="48"/>
      <c r="S14" s="81"/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70"/>
      <c r="N15" s="48"/>
      <c r="O15" s="70"/>
      <c r="P15" s="53"/>
      <c r="Q15" s="70"/>
      <c r="R15" s="48"/>
      <c r="S15" s="81"/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203</v>
      </c>
      <c r="I16" s="182" t="s">
        <v>93</v>
      </c>
      <c r="J16" s="183"/>
      <c r="K16" s="186" t="s">
        <v>94</v>
      </c>
      <c r="L16" s="47" t="s">
        <v>95</v>
      </c>
      <c r="M16" s="70" t="s">
        <v>9</v>
      </c>
      <c r="N16" s="54"/>
      <c r="O16" s="70"/>
      <c r="P16" s="47"/>
      <c r="Q16" s="70"/>
      <c r="R16" s="47"/>
      <c r="S16" s="81"/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70"/>
      <c r="N17" s="47"/>
      <c r="O17" s="70"/>
      <c r="P17" s="47"/>
      <c r="Q17" s="70"/>
      <c r="R17" s="47"/>
      <c r="S17" s="81"/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3</v>
      </c>
      <c r="F18" s="181">
        <v>2</v>
      </c>
      <c r="G18" s="174"/>
      <c r="H18" s="181" t="s">
        <v>203</v>
      </c>
      <c r="I18" s="182" t="s">
        <v>96</v>
      </c>
      <c r="J18" s="183"/>
      <c r="K18" s="186" t="s">
        <v>97</v>
      </c>
      <c r="L18" s="47" t="s">
        <v>179</v>
      </c>
      <c r="M18" s="70" t="s">
        <v>9</v>
      </c>
      <c r="N18" s="47"/>
      <c r="O18" s="70"/>
      <c r="P18" s="47"/>
      <c r="Q18" s="70"/>
      <c r="R18" s="47"/>
      <c r="S18" s="70"/>
      <c r="T18" s="177">
        <v>2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70" t="s">
        <v>9</v>
      </c>
      <c r="N19" s="47"/>
      <c r="O19" s="70"/>
      <c r="P19" s="47"/>
      <c r="Q19" s="70"/>
      <c r="R19" s="47"/>
      <c r="S19" s="70"/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70"/>
      <c r="N20" s="47"/>
      <c r="O20" s="70"/>
      <c r="P20" s="47"/>
      <c r="Q20" s="70"/>
      <c r="R20" s="47"/>
      <c r="S20" s="70"/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3</v>
      </c>
      <c r="F21" s="181">
        <v>2</v>
      </c>
      <c r="G21" s="174"/>
      <c r="H21" s="181" t="s">
        <v>203</v>
      </c>
      <c r="I21" s="194" t="s">
        <v>21</v>
      </c>
      <c r="J21" s="195"/>
      <c r="K21" s="186" t="s">
        <v>99</v>
      </c>
      <c r="L21" s="47" t="s">
        <v>100</v>
      </c>
      <c r="M21" s="70" t="s">
        <v>9</v>
      </c>
      <c r="N21" s="47" t="s">
        <v>100</v>
      </c>
      <c r="O21" s="70" t="s">
        <v>9</v>
      </c>
      <c r="P21" s="47" t="s">
        <v>100</v>
      </c>
      <c r="Q21" s="70" t="s">
        <v>9</v>
      </c>
      <c r="R21" s="47"/>
      <c r="S21" s="70"/>
      <c r="T21" s="177">
        <v>2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6"/>
      <c r="J22" s="197"/>
      <c r="K22" s="170"/>
      <c r="L22" s="47"/>
      <c r="M22" s="70"/>
      <c r="N22" s="47"/>
      <c r="O22" s="70"/>
      <c r="P22" s="47" t="s">
        <v>83</v>
      </c>
      <c r="Q22" s="70"/>
      <c r="R22" s="47"/>
      <c r="S22" s="70"/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6"/>
      <c r="J23" s="197"/>
      <c r="K23" s="170"/>
      <c r="L23" s="47"/>
      <c r="M23" s="70"/>
      <c r="N23" s="47"/>
      <c r="O23" s="70"/>
      <c r="P23" s="47" t="s">
        <v>84</v>
      </c>
      <c r="Q23" s="70"/>
      <c r="R23" s="47"/>
      <c r="S23" s="70"/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98"/>
      <c r="J24" s="199"/>
      <c r="K24" s="187"/>
      <c r="L24" s="55"/>
      <c r="M24" s="70"/>
      <c r="N24" s="47"/>
      <c r="O24" s="70"/>
      <c r="P24" s="47"/>
      <c r="Q24" s="70"/>
      <c r="R24" s="47"/>
      <c r="S24" s="70"/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3</v>
      </c>
      <c r="F25" s="181">
        <v>3</v>
      </c>
      <c r="G25" s="174"/>
      <c r="H25" s="181" t="s">
        <v>204</v>
      </c>
      <c r="I25" s="182" t="s">
        <v>101</v>
      </c>
      <c r="J25" s="183"/>
      <c r="K25" s="186" t="s">
        <v>102</v>
      </c>
      <c r="L25" s="53" t="s">
        <v>103</v>
      </c>
      <c r="M25" s="70"/>
      <c r="N25" s="53" t="s">
        <v>103</v>
      </c>
      <c r="O25" s="70"/>
      <c r="P25" s="47"/>
      <c r="Q25" s="70"/>
      <c r="R25" s="56"/>
      <c r="S25" s="70"/>
      <c r="T25" s="177">
        <v>1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70"/>
      <c r="N26" s="53" t="s">
        <v>105</v>
      </c>
      <c r="O26" s="70"/>
      <c r="P26" s="47" t="s">
        <v>106</v>
      </c>
      <c r="Q26" s="70"/>
      <c r="R26" s="56"/>
      <c r="S26" s="70"/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70"/>
      <c r="N27" s="53" t="s">
        <v>107</v>
      </c>
      <c r="O27" s="70"/>
      <c r="P27" s="47" t="s">
        <v>108</v>
      </c>
      <c r="Q27" s="70"/>
      <c r="R27" s="56"/>
      <c r="S27" s="70"/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70"/>
      <c r="N28" s="53" t="s">
        <v>109</v>
      </c>
      <c r="O28" s="70"/>
      <c r="P28" s="47" t="s">
        <v>83</v>
      </c>
      <c r="Q28" s="70"/>
      <c r="R28" s="56"/>
      <c r="S28" s="70"/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70"/>
      <c r="N29" s="57"/>
      <c r="O29" s="70"/>
      <c r="P29" s="56"/>
      <c r="Q29" s="70"/>
      <c r="R29" s="56"/>
      <c r="S29" s="70"/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3</v>
      </c>
      <c r="F30" s="181">
        <v>2</v>
      </c>
      <c r="G30" s="174"/>
      <c r="H30" s="181" t="s">
        <v>203</v>
      </c>
      <c r="I30" s="182" t="s">
        <v>111</v>
      </c>
      <c r="J30" s="183"/>
      <c r="K30" s="186" t="s">
        <v>112</v>
      </c>
      <c r="L30" s="53" t="s">
        <v>113</v>
      </c>
      <c r="M30" s="70" t="s">
        <v>9</v>
      </c>
      <c r="N30" s="47"/>
      <c r="O30" s="70"/>
      <c r="P30" s="47" t="s">
        <v>106</v>
      </c>
      <c r="Q30" s="70"/>
      <c r="R30" s="56"/>
      <c r="S30" s="70"/>
      <c r="T30" s="177">
        <v>2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70"/>
      <c r="N31" s="58"/>
      <c r="O31" s="70"/>
      <c r="P31" s="47" t="s">
        <v>108</v>
      </c>
      <c r="Q31" s="70"/>
      <c r="R31" s="56"/>
      <c r="S31" s="70"/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70" t="s">
        <v>9</v>
      </c>
      <c r="N32" s="58"/>
      <c r="O32" s="70"/>
      <c r="P32" s="47" t="s">
        <v>83</v>
      </c>
      <c r="Q32" s="70"/>
      <c r="R32" s="56"/>
      <c r="S32" s="70"/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70"/>
      <c r="N33" s="58"/>
      <c r="O33" s="70"/>
      <c r="P33" s="47" t="s">
        <v>84</v>
      </c>
      <c r="Q33" s="70"/>
      <c r="R33" s="56"/>
      <c r="S33" s="70"/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79"/>
      <c r="N34" s="50"/>
      <c r="O34" s="79"/>
      <c r="P34" s="49"/>
      <c r="Q34" s="79"/>
      <c r="R34" s="51"/>
      <c r="S34" s="82"/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70"/>
      <c r="N35" s="58"/>
      <c r="O35" s="70"/>
      <c r="P35" s="47"/>
      <c r="Q35" s="70"/>
      <c r="R35" s="56"/>
      <c r="S35" s="70"/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3</v>
      </c>
      <c r="G36" s="174"/>
      <c r="H36" s="181" t="s">
        <v>204</v>
      </c>
      <c r="I36" s="182" t="s">
        <v>115</v>
      </c>
      <c r="J36" s="183"/>
      <c r="K36" s="186" t="s">
        <v>116</v>
      </c>
      <c r="L36" s="53" t="s">
        <v>103</v>
      </c>
      <c r="M36" s="70"/>
      <c r="N36" s="53" t="s">
        <v>103</v>
      </c>
      <c r="O36" s="70"/>
      <c r="P36" s="47" t="s">
        <v>83</v>
      </c>
      <c r="Q36" s="70"/>
      <c r="R36" s="56"/>
      <c r="S36" s="70"/>
      <c r="T36" s="177">
        <v>1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70"/>
      <c r="N37" s="53" t="s">
        <v>105</v>
      </c>
      <c r="O37" s="70"/>
      <c r="P37" s="47" t="s">
        <v>84</v>
      </c>
      <c r="Q37" s="70"/>
      <c r="R37" s="56"/>
      <c r="S37" s="70"/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70"/>
      <c r="N38" s="53" t="s">
        <v>117</v>
      </c>
      <c r="O38" s="70"/>
      <c r="P38" s="47"/>
      <c r="Q38" s="70"/>
      <c r="R38" s="56"/>
      <c r="S38" s="70"/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70"/>
      <c r="N39" s="53" t="s">
        <v>118</v>
      </c>
      <c r="O39" s="70"/>
      <c r="P39" s="47"/>
      <c r="Q39" s="70"/>
      <c r="R39" s="56"/>
      <c r="S39" s="70"/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70"/>
      <c r="N40" s="58"/>
      <c r="O40" s="70"/>
      <c r="P40" s="56"/>
      <c r="Q40" s="70"/>
      <c r="R40" s="56"/>
      <c r="S40" s="70"/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2</v>
      </c>
      <c r="F41" s="181">
        <v>3</v>
      </c>
      <c r="G41" s="174"/>
      <c r="H41" s="181" t="s">
        <v>203</v>
      </c>
      <c r="I41" s="182" t="s">
        <v>119</v>
      </c>
      <c r="J41" s="183"/>
      <c r="K41" s="186" t="s">
        <v>120</v>
      </c>
      <c r="L41" s="53" t="s">
        <v>103</v>
      </c>
      <c r="M41" s="70"/>
      <c r="N41" s="53" t="s">
        <v>103</v>
      </c>
      <c r="O41" s="70"/>
      <c r="P41" s="47" t="s">
        <v>106</v>
      </c>
      <c r="Q41" s="70"/>
      <c r="R41" s="56" t="s">
        <v>121</v>
      </c>
      <c r="S41" s="70"/>
      <c r="T41" s="177">
        <v>1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70"/>
      <c r="N42" s="53" t="s">
        <v>105</v>
      </c>
      <c r="O42" s="70"/>
      <c r="P42" s="47" t="s">
        <v>83</v>
      </c>
      <c r="Q42" s="70"/>
      <c r="R42" s="56"/>
      <c r="S42" s="70"/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70"/>
      <c r="N43" s="53" t="s">
        <v>114</v>
      </c>
      <c r="O43" s="70"/>
      <c r="P43" s="47" t="s">
        <v>84</v>
      </c>
      <c r="Q43" s="70"/>
      <c r="R43" s="56"/>
      <c r="S43" s="70"/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70"/>
      <c r="N44" s="58"/>
      <c r="O44" s="70"/>
      <c r="P44" s="56"/>
      <c r="Q44" s="70"/>
      <c r="R44" s="56"/>
      <c r="S44" s="70"/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2</v>
      </c>
      <c r="F45" s="181">
        <v>3</v>
      </c>
      <c r="G45" s="174"/>
      <c r="H45" s="181" t="s">
        <v>203</v>
      </c>
      <c r="I45" s="182" t="s">
        <v>122</v>
      </c>
      <c r="J45" s="183"/>
      <c r="K45" s="186" t="s">
        <v>123</v>
      </c>
      <c r="L45" s="53" t="s">
        <v>103</v>
      </c>
      <c r="M45" s="70"/>
      <c r="N45" s="47"/>
      <c r="O45" s="70"/>
      <c r="P45" s="47" t="s">
        <v>106</v>
      </c>
      <c r="Q45" s="70"/>
      <c r="R45" s="56" t="s">
        <v>121</v>
      </c>
      <c r="S45" s="70"/>
      <c r="T45" s="177">
        <v>1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70"/>
      <c r="N46" s="58"/>
      <c r="O46" s="70"/>
      <c r="P46" s="47" t="s">
        <v>83</v>
      </c>
      <c r="Q46" s="70"/>
      <c r="R46" s="56"/>
      <c r="S46" s="70"/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70"/>
      <c r="N47" s="58"/>
      <c r="O47" s="70"/>
      <c r="P47" s="47" t="s">
        <v>84</v>
      </c>
      <c r="Q47" s="70"/>
      <c r="R47" s="56"/>
      <c r="S47" s="70"/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70"/>
      <c r="N48" s="58"/>
      <c r="O48" s="70"/>
      <c r="P48" s="56"/>
      <c r="Q48" s="70"/>
      <c r="R48" s="56"/>
      <c r="S48" s="70"/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2</v>
      </c>
      <c r="F49" s="181">
        <v>3</v>
      </c>
      <c r="G49" s="174"/>
      <c r="H49" s="181" t="s">
        <v>203</v>
      </c>
      <c r="I49" s="182" t="s">
        <v>124</v>
      </c>
      <c r="J49" s="183"/>
      <c r="K49" s="186" t="s">
        <v>125</v>
      </c>
      <c r="L49" s="53" t="s">
        <v>181</v>
      </c>
      <c r="M49" s="70"/>
      <c r="N49" s="53" t="s">
        <v>181</v>
      </c>
      <c r="O49" s="70"/>
      <c r="P49" s="47" t="s">
        <v>83</v>
      </c>
      <c r="Q49" s="70"/>
      <c r="R49" s="56"/>
      <c r="S49" s="70"/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70"/>
      <c r="N50" s="53" t="s">
        <v>114</v>
      </c>
      <c r="O50" s="70"/>
      <c r="P50" s="47" t="s">
        <v>84</v>
      </c>
      <c r="Q50" s="70"/>
      <c r="R50" s="56"/>
      <c r="S50" s="70"/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70"/>
      <c r="N51" s="53" t="s">
        <v>126</v>
      </c>
      <c r="O51" s="70"/>
      <c r="P51" s="47"/>
      <c r="Q51" s="70"/>
      <c r="R51" s="56"/>
      <c r="S51" s="70"/>
      <c r="T51" s="178"/>
    </row>
    <row r="52" spans="1:20" ht="14.25" customHeight="1" x14ac:dyDescent="0.15">
      <c r="B52" s="131"/>
      <c r="C52" s="166"/>
      <c r="D52" s="170"/>
      <c r="E52" s="175"/>
      <c r="F52" s="175"/>
      <c r="G52" s="174"/>
      <c r="H52" s="175"/>
      <c r="I52" s="184"/>
      <c r="J52" s="185"/>
      <c r="K52" s="187"/>
      <c r="L52" s="73"/>
      <c r="M52" s="79"/>
      <c r="N52" s="74"/>
      <c r="O52" s="79"/>
      <c r="P52" s="75"/>
      <c r="Q52" s="79"/>
      <c r="R52" s="75"/>
      <c r="S52" s="79"/>
      <c r="T52" s="179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2</v>
      </c>
      <c r="F53" s="181">
        <v>3</v>
      </c>
      <c r="G53" s="174"/>
      <c r="H53" s="181" t="s">
        <v>203</v>
      </c>
      <c r="I53" s="194" t="s">
        <v>28</v>
      </c>
      <c r="J53" s="195"/>
      <c r="K53" s="186" t="s">
        <v>127</v>
      </c>
      <c r="L53" s="53"/>
      <c r="M53" s="70"/>
      <c r="N53" s="62" t="s">
        <v>154</v>
      </c>
      <c r="O53" s="70"/>
      <c r="P53" s="47" t="s">
        <v>106</v>
      </c>
      <c r="Q53" s="70"/>
      <c r="R53" s="56" t="s">
        <v>128</v>
      </c>
      <c r="S53" s="70"/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174"/>
      <c r="H54" s="174"/>
      <c r="I54" s="196"/>
      <c r="J54" s="197"/>
      <c r="K54" s="170"/>
      <c r="L54" s="53"/>
      <c r="M54" s="70"/>
      <c r="N54" s="63" t="s">
        <v>155</v>
      </c>
      <c r="O54" s="70"/>
      <c r="P54" s="47" t="s">
        <v>108</v>
      </c>
      <c r="Q54" s="70"/>
      <c r="R54" s="56" t="s">
        <v>129</v>
      </c>
      <c r="S54" s="70"/>
      <c r="T54" s="178"/>
    </row>
    <row r="55" spans="1:20" ht="14.25" customHeight="1" x14ac:dyDescent="0.15">
      <c r="B55" s="131"/>
      <c r="C55" s="167"/>
      <c r="D55" s="171"/>
      <c r="E55" s="174"/>
      <c r="F55" s="174"/>
      <c r="G55" s="174"/>
      <c r="H55" s="174"/>
      <c r="I55" s="196"/>
      <c r="J55" s="197"/>
      <c r="K55" s="170"/>
      <c r="L55" s="53"/>
      <c r="M55" s="70"/>
      <c r="N55" s="58"/>
      <c r="O55" s="70"/>
      <c r="P55" s="47" t="s">
        <v>83</v>
      </c>
      <c r="Q55" s="70"/>
      <c r="R55" s="56" t="s">
        <v>104</v>
      </c>
      <c r="S55" s="70"/>
      <c r="T55" s="178"/>
    </row>
    <row r="56" spans="1:20" ht="14.25" customHeight="1" x14ac:dyDescent="0.15">
      <c r="B56" s="131"/>
      <c r="C56" s="167"/>
      <c r="D56" s="171"/>
      <c r="E56" s="174"/>
      <c r="F56" s="174"/>
      <c r="G56" s="174"/>
      <c r="H56" s="174"/>
      <c r="I56" s="196"/>
      <c r="J56" s="197"/>
      <c r="K56" s="170"/>
      <c r="L56" s="53"/>
      <c r="M56" s="70"/>
      <c r="N56" s="58"/>
      <c r="O56" s="70"/>
      <c r="P56" s="62" t="s">
        <v>156</v>
      </c>
      <c r="Q56" s="70"/>
      <c r="R56" s="56"/>
      <c r="S56" s="70"/>
      <c r="T56" s="178"/>
    </row>
    <row r="57" spans="1:20" ht="14.25" customHeight="1" x14ac:dyDescent="0.15">
      <c r="B57" s="164"/>
      <c r="C57" s="167"/>
      <c r="D57" s="171"/>
      <c r="E57" s="175"/>
      <c r="F57" s="175"/>
      <c r="G57" s="174"/>
      <c r="H57" s="175"/>
      <c r="I57" s="198"/>
      <c r="J57" s="199"/>
      <c r="K57" s="187"/>
      <c r="L57" s="53"/>
      <c r="M57" s="70"/>
      <c r="N57" s="58"/>
      <c r="O57" s="70"/>
      <c r="P57" s="56"/>
      <c r="Q57" s="70"/>
      <c r="R57" s="56"/>
      <c r="S57" s="70"/>
      <c r="T57" s="179"/>
    </row>
    <row r="58" spans="1:20" ht="14.25" customHeight="1" x14ac:dyDescent="0.15">
      <c r="B58" s="131">
        <f>1+B53</f>
        <v>13</v>
      </c>
      <c r="C58" s="167"/>
      <c r="D58" s="171"/>
      <c r="E58" s="200">
        <v>2</v>
      </c>
      <c r="F58" s="200">
        <v>3</v>
      </c>
      <c r="G58" s="174"/>
      <c r="H58" s="200" t="s">
        <v>203</v>
      </c>
      <c r="I58" s="203" t="s">
        <v>157</v>
      </c>
      <c r="J58" s="204"/>
      <c r="K58" s="209" t="s">
        <v>158</v>
      </c>
      <c r="L58" s="62"/>
      <c r="M58" s="70"/>
      <c r="N58" s="62" t="s">
        <v>154</v>
      </c>
      <c r="O58" s="70"/>
      <c r="P58" s="62" t="s">
        <v>159</v>
      </c>
      <c r="Q58" s="70"/>
      <c r="R58" s="62" t="s">
        <v>160</v>
      </c>
      <c r="S58" s="70"/>
      <c r="T58" s="212">
        <v>1</v>
      </c>
    </row>
    <row r="59" spans="1:20" ht="14.25" customHeight="1" x14ac:dyDescent="0.15">
      <c r="B59" s="131"/>
      <c r="C59" s="167"/>
      <c r="D59" s="171"/>
      <c r="E59" s="201"/>
      <c r="F59" s="201"/>
      <c r="G59" s="174"/>
      <c r="H59" s="201"/>
      <c r="I59" s="205"/>
      <c r="J59" s="206"/>
      <c r="K59" s="210"/>
      <c r="L59" s="62"/>
      <c r="M59" s="70"/>
      <c r="N59" s="63" t="s">
        <v>155</v>
      </c>
      <c r="O59" s="70"/>
      <c r="P59" s="62" t="s">
        <v>161</v>
      </c>
      <c r="Q59" s="70"/>
      <c r="R59" s="56" t="s">
        <v>104</v>
      </c>
      <c r="S59" s="70"/>
      <c r="T59" s="213"/>
    </row>
    <row r="60" spans="1:20" ht="14.25" customHeight="1" x14ac:dyDescent="0.15">
      <c r="B60" s="131"/>
      <c r="C60" s="167"/>
      <c r="D60" s="171"/>
      <c r="E60" s="201"/>
      <c r="F60" s="201"/>
      <c r="G60" s="174"/>
      <c r="H60" s="201"/>
      <c r="I60" s="205"/>
      <c r="J60" s="206"/>
      <c r="K60" s="210"/>
      <c r="L60" s="64"/>
      <c r="M60" s="70"/>
      <c r="N60" s="62"/>
      <c r="O60" s="70"/>
      <c r="P60" s="62" t="s">
        <v>156</v>
      </c>
      <c r="Q60" s="70"/>
      <c r="R60" s="65"/>
      <c r="S60" s="70"/>
      <c r="T60" s="213"/>
    </row>
    <row r="61" spans="1:20" ht="14.25" customHeight="1" x14ac:dyDescent="0.15">
      <c r="B61" s="164"/>
      <c r="C61" s="167"/>
      <c r="D61" s="171"/>
      <c r="E61" s="202"/>
      <c r="F61" s="202"/>
      <c r="G61" s="174"/>
      <c r="H61" s="202"/>
      <c r="I61" s="207"/>
      <c r="J61" s="208"/>
      <c r="K61" s="211"/>
      <c r="L61" s="62"/>
      <c r="M61" s="70"/>
      <c r="N61" s="62"/>
      <c r="O61" s="70"/>
      <c r="P61" s="62"/>
      <c r="Q61" s="70"/>
      <c r="R61" s="62"/>
      <c r="S61" s="70"/>
      <c r="T61" s="214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174"/>
      <c r="H62" s="181" t="s">
        <v>205</v>
      </c>
      <c r="I62" s="182" t="s">
        <v>130</v>
      </c>
      <c r="J62" s="183"/>
      <c r="K62" s="186" t="s">
        <v>175</v>
      </c>
      <c r="L62" s="47" t="s">
        <v>176</v>
      </c>
      <c r="M62" s="70"/>
      <c r="N62" s="47"/>
      <c r="O62" s="70"/>
      <c r="P62" s="47" t="s">
        <v>106</v>
      </c>
      <c r="Q62" s="70"/>
      <c r="R62" s="47" t="s">
        <v>128</v>
      </c>
      <c r="S62" s="70"/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174"/>
      <c r="H63" s="174"/>
      <c r="I63" s="190"/>
      <c r="J63" s="191"/>
      <c r="K63" s="170"/>
      <c r="L63" s="47"/>
      <c r="M63" s="70"/>
      <c r="N63" s="55"/>
      <c r="O63" s="70"/>
      <c r="P63" s="47" t="s">
        <v>108</v>
      </c>
      <c r="Q63" s="70"/>
      <c r="R63" s="47" t="s">
        <v>129</v>
      </c>
      <c r="S63" s="70"/>
      <c r="T63" s="178"/>
    </row>
    <row r="64" spans="1:20" ht="14.25" customHeight="1" x14ac:dyDescent="0.15">
      <c r="B64" s="131"/>
      <c r="C64" s="167"/>
      <c r="D64" s="171"/>
      <c r="E64" s="174"/>
      <c r="F64" s="174"/>
      <c r="G64" s="174"/>
      <c r="H64" s="174"/>
      <c r="I64" s="190"/>
      <c r="J64" s="191"/>
      <c r="K64" s="170"/>
      <c r="L64" s="48"/>
      <c r="M64" s="70"/>
      <c r="N64" s="47"/>
      <c r="O64" s="70"/>
      <c r="P64" s="47" t="s">
        <v>83</v>
      </c>
      <c r="Q64" s="70"/>
      <c r="R64" s="47"/>
      <c r="S64" s="70"/>
      <c r="T64" s="178"/>
    </row>
    <row r="65" spans="2:20" ht="14.25" customHeight="1" x14ac:dyDescent="0.15">
      <c r="B65" s="131"/>
      <c r="C65" s="167"/>
      <c r="D65" s="171"/>
      <c r="E65" s="174"/>
      <c r="F65" s="174"/>
      <c r="G65" s="174"/>
      <c r="H65" s="174"/>
      <c r="I65" s="190"/>
      <c r="J65" s="191"/>
      <c r="K65" s="170"/>
      <c r="L65" s="48"/>
      <c r="M65" s="70"/>
      <c r="N65" s="47"/>
      <c r="O65" s="70"/>
      <c r="P65" s="47" t="s">
        <v>84</v>
      </c>
      <c r="Q65" s="70"/>
      <c r="R65" s="47"/>
      <c r="S65" s="70"/>
      <c r="T65" s="178"/>
    </row>
    <row r="66" spans="2:20" ht="14.25" customHeight="1" x14ac:dyDescent="0.15">
      <c r="B66" s="164"/>
      <c r="C66" s="167"/>
      <c r="D66" s="171"/>
      <c r="E66" s="175"/>
      <c r="F66" s="175"/>
      <c r="G66" s="174"/>
      <c r="H66" s="175"/>
      <c r="I66" s="184"/>
      <c r="J66" s="185"/>
      <c r="K66" s="187"/>
      <c r="L66" s="47"/>
      <c r="M66" s="70"/>
      <c r="N66" s="47"/>
      <c r="O66" s="70"/>
      <c r="P66" s="47"/>
      <c r="Q66" s="70"/>
      <c r="R66" s="47"/>
      <c r="S66" s="70"/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2</v>
      </c>
      <c r="F67" s="181">
        <v>2</v>
      </c>
      <c r="G67" s="174"/>
      <c r="H67" s="181" t="s">
        <v>203</v>
      </c>
      <c r="I67" s="215" t="s">
        <v>131</v>
      </c>
      <c r="J67" s="216"/>
      <c r="K67" s="186" t="s">
        <v>132</v>
      </c>
      <c r="L67" s="47" t="s">
        <v>91</v>
      </c>
      <c r="M67" s="70" t="s">
        <v>9</v>
      </c>
      <c r="N67" s="47" t="s">
        <v>91</v>
      </c>
      <c r="O67" s="70" t="s">
        <v>9</v>
      </c>
      <c r="P67" s="47" t="s">
        <v>91</v>
      </c>
      <c r="Q67" s="70" t="s">
        <v>9</v>
      </c>
      <c r="R67" s="47"/>
      <c r="S67" s="70"/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174"/>
      <c r="H68" s="175"/>
      <c r="I68" s="217"/>
      <c r="J68" s="218"/>
      <c r="K68" s="187"/>
      <c r="L68" s="47"/>
      <c r="M68" s="70"/>
      <c r="N68" s="47"/>
      <c r="O68" s="70"/>
      <c r="P68" s="47"/>
      <c r="Q68" s="70"/>
      <c r="R68" s="47"/>
      <c r="S68" s="70"/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2</v>
      </c>
      <c r="F69" s="181">
        <v>2</v>
      </c>
      <c r="G69" s="174"/>
      <c r="H69" s="181" t="s">
        <v>203</v>
      </c>
      <c r="I69" s="215" t="s">
        <v>133</v>
      </c>
      <c r="J69" s="216"/>
      <c r="K69" s="186" t="s">
        <v>134</v>
      </c>
      <c r="L69" s="47" t="s">
        <v>135</v>
      </c>
      <c r="M69" s="70"/>
      <c r="N69" s="47" t="s">
        <v>135</v>
      </c>
      <c r="O69" s="70"/>
      <c r="P69" s="47"/>
      <c r="Q69" s="70"/>
      <c r="R69" s="47"/>
      <c r="S69" s="70"/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174"/>
      <c r="H70" s="174"/>
      <c r="I70" s="237"/>
      <c r="J70" s="238"/>
      <c r="K70" s="170"/>
      <c r="L70" s="47" t="s">
        <v>136</v>
      </c>
      <c r="M70" s="70"/>
      <c r="N70" s="47" t="s">
        <v>136</v>
      </c>
      <c r="O70" s="70"/>
      <c r="P70" s="47"/>
      <c r="Q70" s="70"/>
      <c r="R70" s="47"/>
      <c r="S70" s="70"/>
      <c r="T70" s="178"/>
    </row>
    <row r="71" spans="2:20" ht="14.25" customHeight="1" x14ac:dyDescent="0.15">
      <c r="B71" s="131"/>
      <c r="C71" s="167"/>
      <c r="D71" s="171"/>
      <c r="E71" s="174"/>
      <c r="F71" s="174"/>
      <c r="G71" s="174"/>
      <c r="H71" s="174"/>
      <c r="I71" s="237"/>
      <c r="J71" s="238"/>
      <c r="K71" s="170"/>
      <c r="L71" s="47" t="s">
        <v>137</v>
      </c>
      <c r="M71" s="70" t="s">
        <v>9</v>
      </c>
      <c r="N71" s="47" t="s">
        <v>137</v>
      </c>
      <c r="O71" s="70" t="s">
        <v>9</v>
      </c>
      <c r="P71" s="47"/>
      <c r="Q71" s="70"/>
      <c r="R71" s="47"/>
      <c r="S71" s="70"/>
      <c r="T71" s="178"/>
    </row>
    <row r="72" spans="2:20" ht="14.25" customHeight="1" x14ac:dyDescent="0.15">
      <c r="B72" s="164"/>
      <c r="C72" s="167"/>
      <c r="D72" s="171"/>
      <c r="E72" s="175"/>
      <c r="F72" s="175"/>
      <c r="G72" s="174"/>
      <c r="H72" s="175"/>
      <c r="I72" s="217"/>
      <c r="J72" s="218"/>
      <c r="K72" s="187"/>
      <c r="L72" s="47"/>
      <c r="M72" s="70"/>
      <c r="N72" s="47"/>
      <c r="O72" s="70"/>
      <c r="P72" s="47"/>
      <c r="Q72" s="70"/>
      <c r="R72" s="47"/>
      <c r="S72" s="81"/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174"/>
      <c r="H73" s="222"/>
      <c r="I73" s="225" t="s">
        <v>138</v>
      </c>
      <c r="J73" s="226"/>
      <c r="K73" s="231" t="s">
        <v>168</v>
      </c>
      <c r="L73" s="96" t="s">
        <v>89</v>
      </c>
      <c r="M73" s="102"/>
      <c r="N73" s="96"/>
      <c r="O73" s="102"/>
      <c r="P73" s="96" t="s">
        <v>106</v>
      </c>
      <c r="Q73" s="102"/>
      <c r="R73" s="96" t="s">
        <v>128</v>
      </c>
      <c r="S73" s="102"/>
      <c r="T73" s="234"/>
    </row>
    <row r="74" spans="2:20" ht="14.25" customHeight="1" x14ac:dyDescent="0.15">
      <c r="B74" s="220"/>
      <c r="C74" s="167"/>
      <c r="D74" s="171"/>
      <c r="E74" s="223"/>
      <c r="F74" s="223"/>
      <c r="G74" s="174"/>
      <c r="H74" s="223"/>
      <c r="I74" s="227"/>
      <c r="J74" s="228"/>
      <c r="K74" s="232"/>
      <c r="L74" s="96" t="s">
        <v>91</v>
      </c>
      <c r="M74" s="102"/>
      <c r="N74" s="97"/>
      <c r="O74" s="102"/>
      <c r="P74" s="96" t="s">
        <v>108</v>
      </c>
      <c r="Q74" s="102"/>
      <c r="R74" s="96"/>
      <c r="S74" s="102"/>
      <c r="T74" s="235"/>
    </row>
    <row r="75" spans="2:20" ht="14.25" customHeight="1" x14ac:dyDescent="0.15">
      <c r="B75" s="220"/>
      <c r="C75" s="167"/>
      <c r="D75" s="171"/>
      <c r="E75" s="223"/>
      <c r="F75" s="223"/>
      <c r="G75" s="174"/>
      <c r="H75" s="223"/>
      <c r="I75" s="227"/>
      <c r="J75" s="228"/>
      <c r="K75" s="232"/>
      <c r="L75" s="96"/>
      <c r="M75" s="102"/>
      <c r="N75" s="96"/>
      <c r="O75" s="102"/>
      <c r="P75" s="96" t="s">
        <v>83</v>
      </c>
      <c r="Q75" s="102"/>
      <c r="R75" s="96"/>
      <c r="S75" s="102"/>
      <c r="T75" s="235"/>
    </row>
    <row r="76" spans="2:20" ht="14.25" customHeight="1" x14ac:dyDescent="0.15">
      <c r="B76" s="220"/>
      <c r="C76" s="167"/>
      <c r="D76" s="171"/>
      <c r="E76" s="223"/>
      <c r="F76" s="223"/>
      <c r="G76" s="174"/>
      <c r="H76" s="223"/>
      <c r="I76" s="227"/>
      <c r="J76" s="228"/>
      <c r="K76" s="232"/>
      <c r="L76" s="96"/>
      <c r="M76" s="102"/>
      <c r="N76" s="96"/>
      <c r="O76" s="102"/>
      <c r="P76" s="96" t="s">
        <v>84</v>
      </c>
      <c r="Q76" s="102"/>
      <c r="R76" s="96"/>
      <c r="S76" s="102"/>
      <c r="T76" s="235"/>
    </row>
    <row r="77" spans="2:20" ht="14.25" customHeight="1" x14ac:dyDescent="0.15">
      <c r="B77" s="220"/>
      <c r="C77" s="167"/>
      <c r="D77" s="171"/>
      <c r="E77" s="223"/>
      <c r="F77" s="223"/>
      <c r="G77" s="174"/>
      <c r="H77" s="223"/>
      <c r="I77" s="227"/>
      <c r="J77" s="228"/>
      <c r="K77" s="232"/>
      <c r="L77" s="96"/>
      <c r="M77" s="102"/>
      <c r="N77" s="96"/>
      <c r="O77" s="102"/>
      <c r="P77" s="96" t="s">
        <v>90</v>
      </c>
      <c r="Q77" s="102"/>
      <c r="R77" s="96"/>
      <c r="S77" s="102"/>
      <c r="T77" s="235"/>
    </row>
    <row r="78" spans="2:20" ht="14.25" customHeight="1" x14ac:dyDescent="0.15">
      <c r="B78" s="220"/>
      <c r="C78" s="167"/>
      <c r="D78" s="171"/>
      <c r="E78" s="223"/>
      <c r="F78" s="223"/>
      <c r="G78" s="174"/>
      <c r="H78" s="223"/>
      <c r="I78" s="227"/>
      <c r="J78" s="228"/>
      <c r="K78" s="232"/>
      <c r="L78" s="96"/>
      <c r="M78" s="102"/>
      <c r="N78" s="96"/>
      <c r="O78" s="102"/>
      <c r="P78" s="98" t="s">
        <v>173</v>
      </c>
      <c r="Q78" s="102"/>
      <c r="R78" s="96"/>
      <c r="S78" s="103"/>
      <c r="T78" s="235"/>
    </row>
    <row r="79" spans="2:20" ht="14.25" customHeight="1" x14ac:dyDescent="0.15">
      <c r="B79" s="221"/>
      <c r="C79" s="167"/>
      <c r="D79" s="171"/>
      <c r="E79" s="224"/>
      <c r="F79" s="224"/>
      <c r="G79" s="174"/>
      <c r="H79" s="224"/>
      <c r="I79" s="229"/>
      <c r="J79" s="230"/>
      <c r="K79" s="233"/>
      <c r="L79" s="96"/>
      <c r="M79" s="102"/>
      <c r="N79" s="96"/>
      <c r="O79" s="102"/>
      <c r="P79" s="96"/>
      <c r="Q79" s="102"/>
      <c r="R79" s="96"/>
      <c r="S79" s="102"/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174"/>
      <c r="H80" s="222"/>
      <c r="I80" s="225" t="s">
        <v>139</v>
      </c>
      <c r="J80" s="226"/>
      <c r="K80" s="231" t="s">
        <v>140</v>
      </c>
      <c r="L80" s="96" t="s">
        <v>82</v>
      </c>
      <c r="M80" s="102"/>
      <c r="N80" s="96"/>
      <c r="O80" s="102"/>
      <c r="P80" s="96" t="s">
        <v>106</v>
      </c>
      <c r="Q80" s="102"/>
      <c r="R80" s="96" t="s">
        <v>128</v>
      </c>
      <c r="S80" s="102"/>
      <c r="T80" s="234"/>
    </row>
    <row r="81" spans="2:20" ht="14.25" customHeight="1" x14ac:dyDescent="0.15">
      <c r="B81" s="220"/>
      <c r="C81" s="167"/>
      <c r="D81" s="171"/>
      <c r="E81" s="223"/>
      <c r="F81" s="223"/>
      <c r="G81" s="174"/>
      <c r="H81" s="223"/>
      <c r="I81" s="227"/>
      <c r="J81" s="228"/>
      <c r="K81" s="232"/>
      <c r="L81" s="96" t="s">
        <v>178</v>
      </c>
      <c r="M81" s="102"/>
      <c r="N81" s="97"/>
      <c r="O81" s="102"/>
      <c r="P81" s="96" t="s">
        <v>108</v>
      </c>
      <c r="Q81" s="102"/>
      <c r="R81" s="96"/>
      <c r="S81" s="102"/>
      <c r="T81" s="235"/>
    </row>
    <row r="82" spans="2:20" ht="14.25" customHeight="1" x14ac:dyDescent="0.15">
      <c r="B82" s="220"/>
      <c r="C82" s="167"/>
      <c r="D82" s="171"/>
      <c r="E82" s="223"/>
      <c r="F82" s="223"/>
      <c r="G82" s="174"/>
      <c r="H82" s="223"/>
      <c r="I82" s="227"/>
      <c r="J82" s="228"/>
      <c r="K82" s="232"/>
      <c r="L82" s="96" t="s">
        <v>141</v>
      </c>
      <c r="M82" s="102"/>
      <c r="N82" s="96"/>
      <c r="O82" s="102"/>
      <c r="P82" s="96" t="s">
        <v>83</v>
      </c>
      <c r="Q82" s="102"/>
      <c r="R82" s="96"/>
      <c r="S82" s="102"/>
      <c r="T82" s="235"/>
    </row>
    <row r="83" spans="2:20" ht="14.25" customHeight="1" x14ac:dyDescent="0.15">
      <c r="B83" s="220"/>
      <c r="C83" s="167"/>
      <c r="D83" s="171"/>
      <c r="E83" s="223"/>
      <c r="F83" s="223"/>
      <c r="G83" s="174"/>
      <c r="H83" s="223"/>
      <c r="I83" s="227"/>
      <c r="J83" s="228"/>
      <c r="K83" s="232"/>
      <c r="L83" s="96"/>
      <c r="M83" s="102"/>
      <c r="N83" s="96"/>
      <c r="O83" s="102"/>
      <c r="P83" s="96" t="s">
        <v>84</v>
      </c>
      <c r="Q83" s="102"/>
      <c r="R83" s="96"/>
      <c r="S83" s="102"/>
      <c r="T83" s="235"/>
    </row>
    <row r="84" spans="2:20" ht="14.25" customHeight="1" x14ac:dyDescent="0.15">
      <c r="B84" s="221"/>
      <c r="C84" s="167"/>
      <c r="D84" s="171"/>
      <c r="E84" s="224"/>
      <c r="F84" s="224"/>
      <c r="G84" s="174"/>
      <c r="H84" s="224"/>
      <c r="I84" s="229"/>
      <c r="J84" s="230"/>
      <c r="K84" s="233"/>
      <c r="L84" s="96"/>
      <c r="M84" s="102"/>
      <c r="N84" s="96"/>
      <c r="O84" s="102"/>
      <c r="P84" s="96"/>
      <c r="Q84" s="102"/>
      <c r="R84" s="96"/>
      <c r="S84" s="102"/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174"/>
      <c r="H85" s="222"/>
      <c r="I85" s="225" t="s">
        <v>142</v>
      </c>
      <c r="J85" s="226"/>
      <c r="K85" s="231" t="s">
        <v>143</v>
      </c>
      <c r="L85" s="96" t="s">
        <v>144</v>
      </c>
      <c r="M85" s="102"/>
      <c r="N85" s="96"/>
      <c r="O85" s="102"/>
      <c r="P85" s="96" t="s">
        <v>106</v>
      </c>
      <c r="Q85" s="102"/>
      <c r="R85" s="96" t="s">
        <v>128</v>
      </c>
      <c r="S85" s="102"/>
      <c r="T85" s="234"/>
    </row>
    <row r="86" spans="2:20" ht="14.25" customHeight="1" x14ac:dyDescent="0.15">
      <c r="B86" s="220"/>
      <c r="C86" s="167"/>
      <c r="D86" s="171"/>
      <c r="E86" s="223"/>
      <c r="F86" s="223"/>
      <c r="G86" s="174"/>
      <c r="H86" s="223"/>
      <c r="I86" s="227"/>
      <c r="J86" s="228"/>
      <c r="K86" s="232"/>
      <c r="L86" s="96"/>
      <c r="M86" s="102"/>
      <c r="N86" s="96"/>
      <c r="O86" s="102"/>
      <c r="P86" s="96" t="s">
        <v>108</v>
      </c>
      <c r="Q86" s="102"/>
      <c r="R86" s="96"/>
      <c r="S86" s="102"/>
      <c r="T86" s="235"/>
    </row>
    <row r="87" spans="2:20" ht="14.25" customHeight="1" x14ac:dyDescent="0.15">
      <c r="B87" s="220"/>
      <c r="C87" s="167"/>
      <c r="D87" s="171"/>
      <c r="E87" s="223"/>
      <c r="F87" s="223"/>
      <c r="G87" s="174"/>
      <c r="H87" s="223"/>
      <c r="I87" s="227"/>
      <c r="J87" s="228"/>
      <c r="K87" s="232"/>
      <c r="L87" s="96"/>
      <c r="M87" s="102"/>
      <c r="N87" s="96"/>
      <c r="O87" s="102"/>
      <c r="P87" s="96" t="s">
        <v>83</v>
      </c>
      <c r="Q87" s="102"/>
      <c r="R87" s="96"/>
      <c r="S87" s="102"/>
      <c r="T87" s="235"/>
    </row>
    <row r="88" spans="2:20" ht="14.25" customHeight="1" x14ac:dyDescent="0.15">
      <c r="B88" s="220"/>
      <c r="C88" s="167"/>
      <c r="D88" s="171"/>
      <c r="E88" s="223"/>
      <c r="F88" s="223"/>
      <c r="G88" s="174"/>
      <c r="H88" s="223"/>
      <c r="I88" s="227"/>
      <c r="J88" s="228"/>
      <c r="K88" s="232"/>
      <c r="L88" s="96"/>
      <c r="M88" s="102"/>
      <c r="N88" s="96"/>
      <c r="O88" s="102"/>
      <c r="P88" s="96" t="s">
        <v>84</v>
      </c>
      <c r="Q88" s="102"/>
      <c r="R88" s="96"/>
      <c r="S88" s="103"/>
      <c r="T88" s="235"/>
    </row>
    <row r="89" spans="2:20" ht="14.25" customHeight="1" x14ac:dyDescent="0.15">
      <c r="B89" s="221"/>
      <c r="C89" s="167"/>
      <c r="D89" s="171"/>
      <c r="E89" s="224"/>
      <c r="F89" s="224"/>
      <c r="G89" s="174"/>
      <c r="H89" s="224"/>
      <c r="I89" s="229"/>
      <c r="J89" s="230"/>
      <c r="K89" s="233"/>
      <c r="L89" s="96"/>
      <c r="M89" s="102"/>
      <c r="N89" s="96"/>
      <c r="O89" s="102"/>
      <c r="P89" s="96"/>
      <c r="Q89" s="102"/>
      <c r="R89" s="96"/>
      <c r="S89" s="103"/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174"/>
      <c r="H90" s="222"/>
      <c r="I90" s="225" t="s">
        <v>145</v>
      </c>
      <c r="J90" s="226"/>
      <c r="K90" s="231" t="s">
        <v>146</v>
      </c>
      <c r="L90" s="96" t="s">
        <v>117</v>
      </c>
      <c r="M90" s="102"/>
      <c r="N90" s="96"/>
      <c r="O90" s="102"/>
      <c r="P90" s="96"/>
      <c r="Q90" s="102"/>
      <c r="R90" s="96"/>
      <c r="S90" s="102"/>
      <c r="T90" s="234"/>
    </row>
    <row r="91" spans="2:20" ht="14.25" customHeight="1" x14ac:dyDescent="0.15">
      <c r="B91" s="220"/>
      <c r="C91" s="167"/>
      <c r="D91" s="171"/>
      <c r="E91" s="223"/>
      <c r="F91" s="223"/>
      <c r="G91" s="174"/>
      <c r="H91" s="223"/>
      <c r="I91" s="227"/>
      <c r="J91" s="228"/>
      <c r="K91" s="232"/>
      <c r="L91" s="104" t="s">
        <v>182</v>
      </c>
      <c r="M91" s="102"/>
      <c r="N91" s="97"/>
      <c r="O91" s="102"/>
      <c r="P91" s="96"/>
      <c r="Q91" s="102"/>
      <c r="R91" s="96"/>
      <c r="S91" s="102"/>
      <c r="T91" s="235"/>
    </row>
    <row r="92" spans="2:20" ht="14.25" customHeight="1" x14ac:dyDescent="0.15">
      <c r="B92" s="220"/>
      <c r="C92" s="167"/>
      <c r="D92" s="171"/>
      <c r="E92" s="223"/>
      <c r="F92" s="223"/>
      <c r="G92" s="174"/>
      <c r="H92" s="223"/>
      <c r="I92" s="227"/>
      <c r="J92" s="228"/>
      <c r="K92" s="232"/>
      <c r="L92" s="96" t="s">
        <v>147</v>
      </c>
      <c r="M92" s="102"/>
      <c r="N92" s="96"/>
      <c r="O92" s="102"/>
      <c r="P92" s="96"/>
      <c r="Q92" s="102"/>
      <c r="R92" s="96"/>
      <c r="S92" s="102"/>
      <c r="T92" s="235"/>
    </row>
    <row r="93" spans="2:20" ht="14.25" customHeight="1" x14ac:dyDescent="0.15">
      <c r="B93" s="220"/>
      <c r="C93" s="167"/>
      <c r="D93" s="171"/>
      <c r="E93" s="223"/>
      <c r="F93" s="223"/>
      <c r="G93" s="174"/>
      <c r="H93" s="223"/>
      <c r="I93" s="227"/>
      <c r="J93" s="228"/>
      <c r="K93" s="232"/>
      <c r="L93" s="99" t="s">
        <v>169</v>
      </c>
      <c r="M93" s="102"/>
      <c r="N93" s="96"/>
      <c r="O93" s="102"/>
      <c r="P93" s="96"/>
      <c r="Q93" s="102"/>
      <c r="R93" s="96"/>
      <c r="S93" s="102"/>
      <c r="T93" s="235"/>
    </row>
    <row r="94" spans="2:20" ht="14.25" customHeight="1" x14ac:dyDescent="0.15">
      <c r="B94" s="221"/>
      <c r="C94" s="167"/>
      <c r="D94" s="171"/>
      <c r="E94" s="224"/>
      <c r="F94" s="224"/>
      <c r="G94" s="174"/>
      <c r="H94" s="224"/>
      <c r="I94" s="229"/>
      <c r="J94" s="230"/>
      <c r="K94" s="233"/>
      <c r="L94" s="96"/>
      <c r="M94" s="102"/>
      <c r="N94" s="96"/>
      <c r="O94" s="102"/>
      <c r="P94" s="96"/>
      <c r="Q94" s="102"/>
      <c r="R94" s="96"/>
      <c r="S94" s="102"/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174"/>
      <c r="H95" s="222"/>
      <c r="I95" s="225" t="s">
        <v>148</v>
      </c>
      <c r="J95" s="226"/>
      <c r="K95" s="231" t="s">
        <v>149</v>
      </c>
      <c r="L95" s="96" t="s">
        <v>117</v>
      </c>
      <c r="M95" s="102"/>
      <c r="N95" s="96"/>
      <c r="O95" s="102"/>
      <c r="P95" s="96" t="s">
        <v>83</v>
      </c>
      <c r="Q95" s="102"/>
      <c r="R95" s="96"/>
      <c r="S95" s="102"/>
      <c r="T95" s="234"/>
    </row>
    <row r="96" spans="2:20" ht="14.25" customHeight="1" x14ac:dyDescent="0.15">
      <c r="B96" s="220"/>
      <c r="C96" s="167"/>
      <c r="D96" s="171"/>
      <c r="E96" s="223"/>
      <c r="F96" s="223"/>
      <c r="G96" s="174"/>
      <c r="H96" s="223"/>
      <c r="I96" s="227"/>
      <c r="J96" s="228"/>
      <c r="K96" s="232"/>
      <c r="L96" s="104" t="s">
        <v>182</v>
      </c>
      <c r="M96" s="102"/>
      <c r="N96" s="96"/>
      <c r="O96" s="102"/>
      <c r="P96" s="96" t="s">
        <v>84</v>
      </c>
      <c r="Q96" s="102"/>
      <c r="R96" s="96"/>
      <c r="S96" s="102"/>
      <c r="T96" s="235"/>
    </row>
    <row r="97" spans="2:20" ht="14.25" customHeight="1" x14ac:dyDescent="0.15">
      <c r="B97" s="220"/>
      <c r="C97" s="167"/>
      <c r="D97" s="171"/>
      <c r="E97" s="223"/>
      <c r="F97" s="223"/>
      <c r="G97" s="174"/>
      <c r="H97" s="223"/>
      <c r="I97" s="227"/>
      <c r="J97" s="228"/>
      <c r="K97" s="232"/>
      <c r="L97" s="96" t="s">
        <v>147</v>
      </c>
      <c r="M97" s="102"/>
      <c r="N97" s="96"/>
      <c r="O97" s="102"/>
      <c r="P97" s="96"/>
      <c r="Q97" s="102"/>
      <c r="R97" s="96"/>
      <c r="S97" s="102"/>
      <c r="T97" s="235"/>
    </row>
    <row r="98" spans="2:20" ht="14.25" customHeight="1" x14ac:dyDescent="0.15">
      <c r="B98" s="220"/>
      <c r="C98" s="167"/>
      <c r="D98" s="171"/>
      <c r="E98" s="223"/>
      <c r="F98" s="223"/>
      <c r="G98" s="174"/>
      <c r="H98" s="223"/>
      <c r="I98" s="227"/>
      <c r="J98" s="228"/>
      <c r="K98" s="232"/>
      <c r="L98" s="99" t="s">
        <v>169</v>
      </c>
      <c r="M98" s="102"/>
      <c r="N98" s="96"/>
      <c r="O98" s="102"/>
      <c r="P98" s="96"/>
      <c r="Q98" s="102"/>
      <c r="R98" s="96"/>
      <c r="S98" s="103"/>
      <c r="T98" s="235"/>
    </row>
    <row r="99" spans="2:20" ht="14.25" customHeight="1" x14ac:dyDescent="0.15">
      <c r="B99" s="221"/>
      <c r="C99" s="167"/>
      <c r="D99" s="171"/>
      <c r="E99" s="224"/>
      <c r="F99" s="224"/>
      <c r="G99" s="174"/>
      <c r="H99" s="224"/>
      <c r="I99" s="229"/>
      <c r="J99" s="230"/>
      <c r="K99" s="233"/>
      <c r="L99" s="96"/>
      <c r="M99" s="102"/>
      <c r="N99" s="96"/>
      <c r="O99" s="102"/>
      <c r="P99" s="96"/>
      <c r="Q99" s="102"/>
      <c r="R99" s="96"/>
      <c r="S99" s="103"/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174"/>
      <c r="H100" s="222"/>
      <c r="I100" s="225" t="s">
        <v>150</v>
      </c>
      <c r="J100" s="226"/>
      <c r="K100" s="231" t="s">
        <v>151</v>
      </c>
      <c r="L100" s="96" t="s">
        <v>152</v>
      </c>
      <c r="M100" s="102"/>
      <c r="N100" s="96"/>
      <c r="O100" s="102"/>
      <c r="P100" s="96" t="s">
        <v>152</v>
      </c>
      <c r="Q100" s="102"/>
      <c r="R100" s="96"/>
      <c r="S100" s="103"/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174"/>
      <c r="H101" s="223"/>
      <c r="I101" s="227"/>
      <c r="J101" s="228"/>
      <c r="K101" s="232"/>
      <c r="L101" s="99" t="s">
        <v>169</v>
      </c>
      <c r="M101" s="102"/>
      <c r="N101" s="96"/>
      <c r="O101" s="102"/>
      <c r="P101" s="96" t="s">
        <v>83</v>
      </c>
      <c r="Q101" s="102"/>
      <c r="R101" s="96"/>
      <c r="S101" s="103"/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174"/>
      <c r="H102" s="223"/>
      <c r="I102" s="227"/>
      <c r="J102" s="228"/>
      <c r="K102" s="232"/>
      <c r="L102" s="96"/>
      <c r="M102" s="102"/>
      <c r="N102" s="96"/>
      <c r="O102" s="102"/>
      <c r="P102" s="96" t="s">
        <v>84</v>
      </c>
      <c r="Q102" s="102"/>
      <c r="R102" s="96"/>
      <c r="S102" s="103"/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176"/>
      <c r="H103" s="241"/>
      <c r="I103" s="242"/>
      <c r="J103" s="243"/>
      <c r="K103" s="244"/>
      <c r="L103" s="100"/>
      <c r="M103" s="105"/>
      <c r="N103" s="100"/>
      <c r="O103" s="105"/>
      <c r="P103" s="100"/>
      <c r="Q103" s="105"/>
      <c r="R103" s="100"/>
      <c r="S103" s="106"/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allowBlank="1" showInputMessage="1" showErrorMessage="1" sqref="S7:S103 O7:O103 M7:M103 Q7:Q103" xr:uid="{87FF7A15-F094-454F-95AA-823B34D8E4F3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AD0B-7482-4C5D-AAD9-7EF2AD7A3B81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259">
        <v>1</v>
      </c>
      <c r="C7" s="258" t="s">
        <v>191</v>
      </c>
      <c r="D7" s="169" t="s">
        <v>197</v>
      </c>
      <c r="E7" s="260"/>
      <c r="F7" s="260"/>
      <c r="G7" s="173">
        <v>3</v>
      </c>
      <c r="H7" s="260"/>
      <c r="I7" s="265" t="s">
        <v>80</v>
      </c>
      <c r="J7" s="266"/>
      <c r="K7" s="269" t="s">
        <v>81</v>
      </c>
      <c r="L7" s="107" t="s">
        <v>82</v>
      </c>
      <c r="M7" s="108" t="s">
        <v>201</v>
      </c>
      <c r="N7" s="109"/>
      <c r="O7" s="108" t="s">
        <v>201</v>
      </c>
      <c r="P7" s="107" t="s">
        <v>178</v>
      </c>
      <c r="Q7" s="108" t="s">
        <v>201</v>
      </c>
      <c r="R7" s="109"/>
      <c r="S7" s="108" t="s">
        <v>201</v>
      </c>
      <c r="T7" s="270"/>
    </row>
    <row r="8" spans="2:20" ht="14.25" customHeight="1" x14ac:dyDescent="0.15">
      <c r="B8" s="220"/>
      <c r="C8" s="166"/>
      <c r="D8" s="170"/>
      <c r="E8" s="223"/>
      <c r="F8" s="223"/>
      <c r="G8" s="174"/>
      <c r="H8" s="223"/>
      <c r="I8" s="267"/>
      <c r="J8" s="268"/>
      <c r="K8" s="232"/>
      <c r="L8" s="104" t="s">
        <v>171</v>
      </c>
      <c r="M8" s="110" t="s">
        <v>201</v>
      </c>
      <c r="N8" s="111"/>
      <c r="O8" s="110" t="s">
        <v>201</v>
      </c>
      <c r="P8" s="96" t="s">
        <v>83</v>
      </c>
      <c r="Q8" s="110" t="s">
        <v>201</v>
      </c>
      <c r="R8" s="111"/>
      <c r="S8" s="110" t="s">
        <v>201</v>
      </c>
      <c r="T8" s="235"/>
    </row>
    <row r="9" spans="2:20" ht="14.25" customHeight="1" x14ac:dyDescent="0.15">
      <c r="B9" s="220"/>
      <c r="C9" s="166"/>
      <c r="D9" s="170"/>
      <c r="E9" s="223"/>
      <c r="F9" s="223"/>
      <c r="G9" s="174"/>
      <c r="H9" s="223"/>
      <c r="I9" s="267"/>
      <c r="J9" s="268"/>
      <c r="K9" s="232"/>
      <c r="L9" s="96" t="s">
        <v>178</v>
      </c>
      <c r="M9" s="95" t="s">
        <v>201</v>
      </c>
      <c r="N9" s="111"/>
      <c r="O9" s="95" t="s">
        <v>201</v>
      </c>
      <c r="P9" s="96" t="s">
        <v>84</v>
      </c>
      <c r="Q9" s="95" t="s">
        <v>201</v>
      </c>
      <c r="R9" s="111"/>
      <c r="S9" s="95" t="s">
        <v>201</v>
      </c>
      <c r="T9" s="235"/>
    </row>
    <row r="10" spans="2:20" ht="14.25" customHeight="1" x14ac:dyDescent="0.15">
      <c r="B10" s="220"/>
      <c r="C10" s="166"/>
      <c r="D10" s="170"/>
      <c r="E10" s="223"/>
      <c r="F10" s="223"/>
      <c r="G10" s="174"/>
      <c r="H10" s="223"/>
      <c r="I10" s="267"/>
      <c r="J10" s="268"/>
      <c r="K10" s="232"/>
      <c r="L10" s="104" t="s">
        <v>154</v>
      </c>
      <c r="M10" s="110" t="s">
        <v>201</v>
      </c>
      <c r="N10" s="111"/>
      <c r="O10" s="110" t="s">
        <v>201</v>
      </c>
      <c r="P10" s="96"/>
      <c r="Q10" s="110" t="s">
        <v>201</v>
      </c>
      <c r="R10" s="111"/>
      <c r="S10" s="110" t="s">
        <v>201</v>
      </c>
      <c r="T10" s="235"/>
    </row>
    <row r="11" spans="2:20" ht="14.25" customHeight="1" x14ac:dyDescent="0.15">
      <c r="B11" s="220"/>
      <c r="C11" s="166"/>
      <c r="D11" s="170"/>
      <c r="E11" s="223"/>
      <c r="F11" s="223"/>
      <c r="G11" s="174"/>
      <c r="H11" s="223"/>
      <c r="I11" s="267"/>
      <c r="J11" s="268"/>
      <c r="K11" s="232"/>
      <c r="L11" s="104" t="s">
        <v>170</v>
      </c>
      <c r="M11" s="95" t="s">
        <v>201</v>
      </c>
      <c r="N11" s="96"/>
      <c r="O11" s="95" t="s">
        <v>201</v>
      </c>
      <c r="P11" s="96"/>
      <c r="Q11" s="95" t="s">
        <v>201</v>
      </c>
      <c r="R11" s="96"/>
      <c r="S11" s="95" t="s">
        <v>201</v>
      </c>
      <c r="T11" s="235"/>
    </row>
    <row r="12" spans="2:20" ht="14.25" customHeight="1" x14ac:dyDescent="0.15">
      <c r="B12" s="221"/>
      <c r="C12" s="166"/>
      <c r="D12" s="170"/>
      <c r="E12" s="224"/>
      <c r="F12" s="224"/>
      <c r="G12" s="174"/>
      <c r="H12" s="224"/>
      <c r="I12" s="263"/>
      <c r="J12" s="264"/>
      <c r="K12" s="233"/>
      <c r="L12" s="112"/>
      <c r="M12" s="110" t="s">
        <v>201</v>
      </c>
      <c r="N12" s="113"/>
      <c r="O12" s="110" t="s">
        <v>201</v>
      </c>
      <c r="P12" s="112"/>
      <c r="Q12" s="110" t="s">
        <v>201</v>
      </c>
      <c r="R12" s="114"/>
      <c r="S12" s="110" t="s">
        <v>201</v>
      </c>
      <c r="T12" s="236"/>
    </row>
    <row r="13" spans="2:20" ht="14.25" customHeight="1" x14ac:dyDescent="0.15">
      <c r="B13" s="219">
        <f>1+B7</f>
        <v>2</v>
      </c>
      <c r="C13" s="166"/>
      <c r="D13" s="170"/>
      <c r="E13" s="222"/>
      <c r="F13" s="222"/>
      <c r="G13" s="174"/>
      <c r="H13" s="222"/>
      <c r="I13" s="261" t="s">
        <v>87</v>
      </c>
      <c r="J13" s="262"/>
      <c r="K13" s="253" t="s">
        <v>185</v>
      </c>
      <c r="L13" s="128" t="s">
        <v>11</v>
      </c>
      <c r="M13" s="95" t="s">
        <v>201</v>
      </c>
      <c r="N13" s="67"/>
      <c r="O13" s="95" t="s">
        <v>201</v>
      </c>
      <c r="P13" s="96" t="s">
        <v>90</v>
      </c>
      <c r="Q13" s="95" t="s">
        <v>201</v>
      </c>
      <c r="R13" s="67"/>
      <c r="S13" s="95" t="s">
        <v>201</v>
      </c>
      <c r="T13" s="234"/>
    </row>
    <row r="14" spans="2:20" ht="14.25" customHeight="1" x14ac:dyDescent="0.15">
      <c r="B14" s="220"/>
      <c r="C14" s="166"/>
      <c r="D14" s="170"/>
      <c r="E14" s="223"/>
      <c r="F14" s="223"/>
      <c r="G14" s="174"/>
      <c r="H14" s="223"/>
      <c r="I14" s="267"/>
      <c r="J14" s="268"/>
      <c r="K14" s="232"/>
      <c r="L14" s="96" t="s">
        <v>91</v>
      </c>
      <c r="M14" s="95" t="s">
        <v>201</v>
      </c>
      <c r="N14" s="111"/>
      <c r="O14" s="95" t="s">
        <v>201</v>
      </c>
      <c r="P14" s="96" t="s">
        <v>92</v>
      </c>
      <c r="Q14" s="95" t="s">
        <v>201</v>
      </c>
      <c r="R14" s="111"/>
      <c r="S14" s="95" t="s">
        <v>201</v>
      </c>
      <c r="T14" s="235"/>
    </row>
    <row r="15" spans="2:20" ht="14.25" customHeight="1" x14ac:dyDescent="0.15">
      <c r="B15" s="221"/>
      <c r="C15" s="166"/>
      <c r="D15" s="170"/>
      <c r="E15" s="224"/>
      <c r="F15" s="224"/>
      <c r="G15" s="174"/>
      <c r="H15" s="224"/>
      <c r="I15" s="263"/>
      <c r="J15" s="264"/>
      <c r="K15" s="233"/>
      <c r="L15" s="96"/>
      <c r="M15" s="95" t="s">
        <v>201</v>
      </c>
      <c r="N15" s="111"/>
      <c r="O15" s="95" t="s">
        <v>201</v>
      </c>
      <c r="P15" s="115"/>
      <c r="Q15" s="95" t="s">
        <v>201</v>
      </c>
      <c r="R15" s="111"/>
      <c r="S15" s="95" t="s">
        <v>201</v>
      </c>
      <c r="T15" s="236"/>
    </row>
    <row r="16" spans="2:20" ht="14.25" customHeight="1" x14ac:dyDescent="0.15">
      <c r="B16" s="219">
        <f>1+B13</f>
        <v>3</v>
      </c>
      <c r="C16" s="166"/>
      <c r="D16" s="170"/>
      <c r="E16" s="222"/>
      <c r="F16" s="222"/>
      <c r="G16" s="174"/>
      <c r="H16" s="222"/>
      <c r="I16" s="261" t="s">
        <v>93</v>
      </c>
      <c r="J16" s="262"/>
      <c r="K16" s="231" t="s">
        <v>94</v>
      </c>
      <c r="L16" s="2" t="s">
        <v>10</v>
      </c>
      <c r="M16" s="95" t="s">
        <v>201</v>
      </c>
      <c r="N16" s="116"/>
      <c r="O16" s="95" t="s">
        <v>201</v>
      </c>
      <c r="P16" s="96"/>
      <c r="Q16" s="95" t="s">
        <v>201</v>
      </c>
      <c r="R16" s="96"/>
      <c r="S16" s="95" t="s">
        <v>201</v>
      </c>
      <c r="T16" s="234"/>
    </row>
    <row r="17" spans="1:20" ht="14.25" customHeight="1" x14ac:dyDescent="0.15">
      <c r="B17" s="221"/>
      <c r="C17" s="166"/>
      <c r="D17" s="170"/>
      <c r="E17" s="224"/>
      <c r="F17" s="224"/>
      <c r="G17" s="174"/>
      <c r="H17" s="224"/>
      <c r="I17" s="263"/>
      <c r="J17" s="264"/>
      <c r="K17" s="233"/>
      <c r="L17" s="96"/>
      <c r="M17" s="95" t="s">
        <v>201</v>
      </c>
      <c r="N17" s="96"/>
      <c r="O17" s="95" t="s">
        <v>201</v>
      </c>
      <c r="P17" s="96"/>
      <c r="Q17" s="95" t="s">
        <v>201</v>
      </c>
      <c r="R17" s="96"/>
      <c r="S17" s="95" t="s">
        <v>201</v>
      </c>
      <c r="T17" s="236"/>
    </row>
    <row r="18" spans="1:20" ht="14.25" customHeight="1" x14ac:dyDescent="0.15">
      <c r="B18" s="219">
        <f>1+B16</f>
        <v>4</v>
      </c>
      <c r="C18" s="166"/>
      <c r="D18" s="170"/>
      <c r="E18" s="222"/>
      <c r="F18" s="222"/>
      <c r="G18" s="174"/>
      <c r="H18" s="222"/>
      <c r="I18" s="261" t="s">
        <v>96</v>
      </c>
      <c r="J18" s="262"/>
      <c r="K18" s="231" t="s">
        <v>97</v>
      </c>
      <c r="L18" s="96" t="s">
        <v>179</v>
      </c>
      <c r="M18" s="95" t="s">
        <v>201</v>
      </c>
      <c r="N18" s="96"/>
      <c r="O18" s="95" t="s">
        <v>201</v>
      </c>
      <c r="P18" s="96"/>
      <c r="Q18" s="95" t="s">
        <v>201</v>
      </c>
      <c r="R18" s="96"/>
      <c r="S18" s="95" t="s">
        <v>201</v>
      </c>
      <c r="T18" s="234"/>
    </row>
    <row r="19" spans="1:20" ht="14.25" customHeight="1" x14ac:dyDescent="0.15">
      <c r="B19" s="220"/>
      <c r="C19" s="166"/>
      <c r="D19" s="170"/>
      <c r="E19" s="223"/>
      <c r="F19" s="223"/>
      <c r="G19" s="174"/>
      <c r="H19" s="223"/>
      <c r="I19" s="267"/>
      <c r="J19" s="268"/>
      <c r="K19" s="232"/>
      <c r="L19" s="96" t="s">
        <v>98</v>
      </c>
      <c r="M19" s="95" t="s">
        <v>201</v>
      </c>
      <c r="N19" s="96"/>
      <c r="O19" s="95"/>
      <c r="P19" s="96"/>
      <c r="Q19" s="95" t="s">
        <v>201</v>
      </c>
      <c r="R19" s="96"/>
      <c r="S19" s="95" t="s">
        <v>201</v>
      </c>
      <c r="T19" s="235"/>
    </row>
    <row r="20" spans="1:20" ht="14.25" customHeight="1" x14ac:dyDescent="0.15">
      <c r="B20" s="221"/>
      <c r="C20" s="166"/>
      <c r="D20" s="170"/>
      <c r="E20" s="224"/>
      <c r="F20" s="224"/>
      <c r="G20" s="174"/>
      <c r="H20" s="224"/>
      <c r="I20" s="263"/>
      <c r="J20" s="264"/>
      <c r="K20" s="233"/>
      <c r="L20" s="96"/>
      <c r="M20" s="95" t="s">
        <v>201</v>
      </c>
      <c r="N20" s="96"/>
      <c r="O20" s="95"/>
      <c r="P20" s="96"/>
      <c r="Q20" s="95" t="s">
        <v>201</v>
      </c>
      <c r="R20" s="96"/>
      <c r="S20" s="95" t="s">
        <v>201</v>
      </c>
      <c r="T20" s="236"/>
    </row>
    <row r="21" spans="1:20" ht="14.25" customHeight="1" x14ac:dyDescent="0.15">
      <c r="B21" s="219">
        <f>1+B18</f>
        <v>5</v>
      </c>
      <c r="C21" s="166"/>
      <c r="D21" s="170"/>
      <c r="E21" s="222"/>
      <c r="F21" s="222"/>
      <c r="G21" s="174"/>
      <c r="H21" s="222"/>
      <c r="I21" s="271" t="s">
        <v>21</v>
      </c>
      <c r="J21" s="262"/>
      <c r="K21" s="231" t="s">
        <v>99</v>
      </c>
      <c r="L21" s="96" t="s">
        <v>100</v>
      </c>
      <c r="M21" s="95" t="s">
        <v>201</v>
      </c>
      <c r="N21" s="96" t="s">
        <v>100</v>
      </c>
      <c r="O21" s="95"/>
      <c r="P21" s="104" t="s">
        <v>183</v>
      </c>
      <c r="Q21" s="95" t="s">
        <v>201</v>
      </c>
      <c r="R21" s="96"/>
      <c r="S21" s="95" t="s">
        <v>201</v>
      </c>
      <c r="T21" s="234"/>
    </row>
    <row r="22" spans="1:20" ht="14.25" customHeight="1" x14ac:dyDescent="0.15">
      <c r="B22" s="220"/>
      <c r="C22" s="166"/>
      <c r="D22" s="170"/>
      <c r="E22" s="223"/>
      <c r="F22" s="223"/>
      <c r="G22" s="174"/>
      <c r="H22" s="223"/>
      <c r="I22" s="267"/>
      <c r="J22" s="268"/>
      <c r="K22" s="232"/>
      <c r="L22" s="96"/>
      <c r="M22" s="95" t="s">
        <v>201</v>
      </c>
      <c r="N22" s="96"/>
      <c r="O22" s="95"/>
      <c r="P22" s="104" t="s">
        <v>161</v>
      </c>
      <c r="Q22" s="95" t="s">
        <v>201</v>
      </c>
      <c r="R22" s="96"/>
      <c r="S22" s="95" t="s">
        <v>201</v>
      </c>
      <c r="T22" s="235"/>
    </row>
    <row r="23" spans="1:20" ht="14.25" customHeight="1" x14ac:dyDescent="0.15">
      <c r="B23" s="220"/>
      <c r="C23" s="166"/>
      <c r="D23" s="170"/>
      <c r="E23" s="223"/>
      <c r="F23" s="223"/>
      <c r="G23" s="174"/>
      <c r="H23" s="223"/>
      <c r="I23" s="267"/>
      <c r="J23" s="268"/>
      <c r="K23" s="232"/>
      <c r="L23" s="96"/>
      <c r="M23" s="95" t="s">
        <v>201</v>
      </c>
      <c r="N23" s="96"/>
      <c r="O23" s="95"/>
      <c r="P23" s="96" t="s">
        <v>84</v>
      </c>
      <c r="Q23" s="95" t="s">
        <v>201</v>
      </c>
      <c r="R23" s="96"/>
      <c r="S23" s="95" t="s">
        <v>201</v>
      </c>
      <c r="T23" s="235"/>
    </row>
    <row r="24" spans="1:20" ht="14.25" customHeight="1" x14ac:dyDescent="0.15">
      <c r="B24" s="221"/>
      <c r="C24" s="166"/>
      <c r="D24" s="170"/>
      <c r="E24" s="224"/>
      <c r="F24" s="224"/>
      <c r="G24" s="174"/>
      <c r="H24" s="224"/>
      <c r="I24" s="263"/>
      <c r="J24" s="264"/>
      <c r="K24" s="233"/>
      <c r="L24" s="97"/>
      <c r="M24" s="95" t="s">
        <v>201</v>
      </c>
      <c r="N24" s="96"/>
      <c r="O24" s="95" t="s">
        <v>201</v>
      </c>
      <c r="P24" s="96"/>
      <c r="Q24" s="95" t="s">
        <v>201</v>
      </c>
      <c r="R24" s="96"/>
      <c r="S24" s="95" t="s">
        <v>201</v>
      </c>
      <c r="T24" s="236"/>
    </row>
    <row r="25" spans="1:20" ht="14.25" customHeight="1" x14ac:dyDescent="0.15">
      <c r="B25" s="219">
        <f>1+B21</f>
        <v>6</v>
      </c>
      <c r="C25" s="166"/>
      <c r="D25" s="170"/>
      <c r="E25" s="222"/>
      <c r="F25" s="222"/>
      <c r="G25" s="174"/>
      <c r="H25" s="222"/>
      <c r="I25" s="261" t="s">
        <v>101</v>
      </c>
      <c r="J25" s="262"/>
      <c r="K25" s="231" t="s">
        <v>102</v>
      </c>
      <c r="L25" s="115" t="s">
        <v>103</v>
      </c>
      <c r="M25" s="95" t="s">
        <v>201</v>
      </c>
      <c r="N25" s="115" t="s">
        <v>103</v>
      </c>
      <c r="O25" s="95"/>
      <c r="P25" s="96"/>
      <c r="Q25" s="95" t="s">
        <v>201</v>
      </c>
      <c r="R25" s="117"/>
      <c r="S25" s="95" t="s">
        <v>201</v>
      </c>
      <c r="T25" s="234"/>
    </row>
    <row r="26" spans="1:20" ht="14.25" customHeight="1" x14ac:dyDescent="0.15">
      <c r="B26" s="220"/>
      <c r="C26" s="166"/>
      <c r="D26" s="170"/>
      <c r="E26" s="223"/>
      <c r="F26" s="223"/>
      <c r="G26" s="174"/>
      <c r="H26" s="223"/>
      <c r="I26" s="267"/>
      <c r="J26" s="268"/>
      <c r="K26" s="232"/>
      <c r="L26" s="115" t="s">
        <v>105</v>
      </c>
      <c r="M26" s="95" t="s">
        <v>201</v>
      </c>
      <c r="N26" s="115" t="s">
        <v>105</v>
      </c>
      <c r="O26" s="95"/>
      <c r="P26" s="104" t="s">
        <v>159</v>
      </c>
      <c r="Q26" s="95" t="s">
        <v>201</v>
      </c>
      <c r="R26" s="117"/>
      <c r="S26" s="95" t="s">
        <v>201</v>
      </c>
      <c r="T26" s="235"/>
    </row>
    <row r="27" spans="1:20" ht="14.25" customHeight="1" x14ac:dyDescent="0.15">
      <c r="B27" s="220"/>
      <c r="C27" s="166"/>
      <c r="D27" s="170"/>
      <c r="E27" s="223"/>
      <c r="F27" s="223"/>
      <c r="G27" s="174"/>
      <c r="H27" s="223"/>
      <c r="I27" s="267"/>
      <c r="J27" s="268"/>
      <c r="K27" s="232"/>
      <c r="L27" s="115" t="s">
        <v>107</v>
      </c>
      <c r="M27" s="95" t="s">
        <v>201</v>
      </c>
      <c r="N27" s="115" t="s">
        <v>107</v>
      </c>
      <c r="O27" s="95"/>
      <c r="P27" s="104" t="s">
        <v>184</v>
      </c>
      <c r="Q27" s="95" t="s">
        <v>201</v>
      </c>
      <c r="R27" s="117"/>
      <c r="S27" s="95" t="s">
        <v>201</v>
      </c>
      <c r="T27" s="235"/>
    </row>
    <row r="28" spans="1:20" ht="14.25" customHeight="1" x14ac:dyDescent="0.15">
      <c r="B28" s="220"/>
      <c r="C28" s="166"/>
      <c r="D28" s="170"/>
      <c r="E28" s="223"/>
      <c r="F28" s="223"/>
      <c r="G28" s="174"/>
      <c r="H28" s="223"/>
      <c r="I28" s="267"/>
      <c r="J28" s="268"/>
      <c r="K28" s="232"/>
      <c r="L28" s="115" t="s">
        <v>109</v>
      </c>
      <c r="M28" s="95" t="s">
        <v>201</v>
      </c>
      <c r="N28" s="115" t="s">
        <v>109</v>
      </c>
      <c r="O28" s="95"/>
      <c r="P28" s="104" t="s">
        <v>161</v>
      </c>
      <c r="Q28" s="95" t="s">
        <v>201</v>
      </c>
      <c r="R28" s="117"/>
      <c r="S28" s="95" t="s">
        <v>201</v>
      </c>
      <c r="T28" s="235"/>
    </row>
    <row r="29" spans="1:20" ht="14.25" customHeight="1" x14ac:dyDescent="0.15">
      <c r="B29" s="221"/>
      <c r="C29" s="166"/>
      <c r="D29" s="170"/>
      <c r="E29" s="224"/>
      <c r="F29" s="224"/>
      <c r="G29" s="174"/>
      <c r="H29" s="224"/>
      <c r="I29" s="263"/>
      <c r="J29" s="264"/>
      <c r="K29" s="233"/>
      <c r="L29" s="115"/>
      <c r="M29" s="95" t="s">
        <v>201</v>
      </c>
      <c r="N29" s="118"/>
      <c r="O29" s="95"/>
      <c r="P29" s="117"/>
      <c r="Q29" s="95" t="s">
        <v>201</v>
      </c>
      <c r="R29" s="117"/>
      <c r="S29" s="95" t="s">
        <v>201</v>
      </c>
      <c r="T29" s="236"/>
    </row>
    <row r="30" spans="1:20" ht="14.25" customHeight="1" x14ac:dyDescent="0.15">
      <c r="A30" s="37" t="s">
        <v>110</v>
      </c>
      <c r="B30" s="219">
        <f>1+B25</f>
        <v>7</v>
      </c>
      <c r="C30" s="166"/>
      <c r="D30" s="170"/>
      <c r="E30" s="222"/>
      <c r="F30" s="222"/>
      <c r="G30" s="174"/>
      <c r="H30" s="222"/>
      <c r="I30" s="261" t="s">
        <v>111</v>
      </c>
      <c r="J30" s="262"/>
      <c r="K30" s="231" t="s">
        <v>112</v>
      </c>
      <c r="L30" s="115" t="s">
        <v>113</v>
      </c>
      <c r="M30" s="95" t="s">
        <v>201</v>
      </c>
      <c r="N30" s="96"/>
      <c r="O30" s="95"/>
      <c r="P30" s="96" t="s">
        <v>106</v>
      </c>
      <c r="Q30" s="95" t="s">
        <v>201</v>
      </c>
      <c r="R30" s="117"/>
      <c r="S30" s="95" t="s">
        <v>201</v>
      </c>
      <c r="T30" s="234"/>
    </row>
    <row r="31" spans="1:20" ht="14.25" customHeight="1" x14ac:dyDescent="0.15">
      <c r="B31" s="220"/>
      <c r="C31" s="166"/>
      <c r="D31" s="170"/>
      <c r="E31" s="223"/>
      <c r="F31" s="223"/>
      <c r="G31" s="174"/>
      <c r="H31" s="223"/>
      <c r="I31" s="267"/>
      <c r="J31" s="268"/>
      <c r="K31" s="232"/>
      <c r="L31" s="115" t="s">
        <v>107</v>
      </c>
      <c r="M31" s="95" t="s">
        <v>201</v>
      </c>
      <c r="N31" s="119"/>
      <c r="O31" s="95"/>
      <c r="P31" s="96" t="s">
        <v>108</v>
      </c>
      <c r="Q31" s="95" t="s">
        <v>201</v>
      </c>
      <c r="R31" s="117"/>
      <c r="S31" s="95" t="s">
        <v>201</v>
      </c>
      <c r="T31" s="235"/>
    </row>
    <row r="32" spans="1:20" ht="14.25" customHeight="1" x14ac:dyDescent="0.15">
      <c r="B32" s="220"/>
      <c r="C32" s="166"/>
      <c r="D32" s="170"/>
      <c r="E32" s="223"/>
      <c r="F32" s="223"/>
      <c r="G32" s="174"/>
      <c r="H32" s="223"/>
      <c r="I32" s="267"/>
      <c r="J32" s="268"/>
      <c r="K32" s="232"/>
      <c r="L32" s="115" t="s">
        <v>85</v>
      </c>
      <c r="M32" s="95" t="s">
        <v>201</v>
      </c>
      <c r="N32" s="119"/>
      <c r="O32" s="95"/>
      <c r="P32" s="96" t="s">
        <v>83</v>
      </c>
      <c r="Q32" s="95" t="s">
        <v>201</v>
      </c>
      <c r="R32" s="117"/>
      <c r="S32" s="95" t="s">
        <v>201</v>
      </c>
      <c r="T32" s="235"/>
    </row>
    <row r="33" spans="1:20" ht="14.25" customHeight="1" x14ac:dyDescent="0.15">
      <c r="B33" s="220"/>
      <c r="C33" s="166"/>
      <c r="D33" s="170"/>
      <c r="E33" s="223"/>
      <c r="F33" s="223"/>
      <c r="G33" s="174"/>
      <c r="H33" s="223"/>
      <c r="I33" s="267"/>
      <c r="J33" s="268"/>
      <c r="K33" s="232"/>
      <c r="L33" s="115" t="s">
        <v>86</v>
      </c>
      <c r="M33" s="95" t="s">
        <v>201</v>
      </c>
      <c r="N33" s="119"/>
      <c r="O33" s="95"/>
      <c r="P33" s="96" t="s">
        <v>84</v>
      </c>
      <c r="Q33" s="95" t="s">
        <v>201</v>
      </c>
      <c r="R33" s="117"/>
      <c r="S33" s="95" t="s">
        <v>201</v>
      </c>
      <c r="T33" s="235"/>
    </row>
    <row r="34" spans="1:20" ht="14.25" customHeight="1" x14ac:dyDescent="0.15">
      <c r="B34" s="220"/>
      <c r="C34" s="166"/>
      <c r="D34" s="170"/>
      <c r="E34" s="223"/>
      <c r="F34" s="223"/>
      <c r="G34" s="174"/>
      <c r="H34" s="223"/>
      <c r="I34" s="267"/>
      <c r="J34" s="268"/>
      <c r="K34" s="232"/>
      <c r="L34" s="120" t="s">
        <v>172</v>
      </c>
      <c r="M34" s="110" t="s">
        <v>201</v>
      </c>
      <c r="N34" s="113"/>
      <c r="O34" s="110" t="s">
        <v>201</v>
      </c>
      <c r="P34" s="112"/>
      <c r="Q34" s="110" t="s">
        <v>201</v>
      </c>
      <c r="R34" s="114"/>
      <c r="S34" s="110" t="s">
        <v>201</v>
      </c>
      <c r="T34" s="235"/>
    </row>
    <row r="35" spans="1:20" ht="14.25" customHeight="1" x14ac:dyDescent="0.15">
      <c r="B35" s="221"/>
      <c r="C35" s="166"/>
      <c r="D35" s="170"/>
      <c r="E35" s="224"/>
      <c r="F35" s="224"/>
      <c r="G35" s="174"/>
      <c r="H35" s="224"/>
      <c r="I35" s="263"/>
      <c r="J35" s="264"/>
      <c r="K35" s="233"/>
      <c r="L35" s="115"/>
      <c r="M35" s="95" t="s">
        <v>201</v>
      </c>
      <c r="N35" s="119"/>
      <c r="O35" s="95" t="s">
        <v>201</v>
      </c>
      <c r="P35" s="96"/>
      <c r="Q35" s="95" t="s">
        <v>201</v>
      </c>
      <c r="R35" s="117"/>
      <c r="S35" s="95" t="s">
        <v>201</v>
      </c>
      <c r="T35" s="236"/>
    </row>
    <row r="36" spans="1:20" ht="14.25" customHeight="1" x14ac:dyDescent="0.15">
      <c r="A36" s="37" t="s">
        <v>110</v>
      </c>
      <c r="B36" s="219">
        <f>1+B30</f>
        <v>8</v>
      </c>
      <c r="C36" s="166"/>
      <c r="D36" s="170"/>
      <c r="E36" s="222"/>
      <c r="F36" s="222"/>
      <c r="G36" s="174"/>
      <c r="H36" s="222"/>
      <c r="I36" s="261" t="s">
        <v>115</v>
      </c>
      <c r="J36" s="262"/>
      <c r="K36" s="231" t="s">
        <v>116</v>
      </c>
      <c r="L36" s="115" t="s">
        <v>103</v>
      </c>
      <c r="M36" s="121" t="s">
        <v>201</v>
      </c>
      <c r="N36" s="115" t="s">
        <v>103</v>
      </c>
      <c r="O36" s="121"/>
      <c r="P36" s="96" t="s">
        <v>83</v>
      </c>
      <c r="Q36" s="121" t="s">
        <v>201</v>
      </c>
      <c r="R36" s="117"/>
      <c r="S36" s="121" t="s">
        <v>201</v>
      </c>
      <c r="T36" s="234"/>
    </row>
    <row r="37" spans="1:20" ht="14.25" customHeight="1" x14ac:dyDescent="0.15">
      <c r="B37" s="220"/>
      <c r="C37" s="166"/>
      <c r="D37" s="170"/>
      <c r="E37" s="223"/>
      <c r="F37" s="223"/>
      <c r="G37" s="174"/>
      <c r="H37" s="223"/>
      <c r="I37" s="267"/>
      <c r="J37" s="268"/>
      <c r="K37" s="232"/>
      <c r="L37" s="115" t="s">
        <v>105</v>
      </c>
      <c r="M37" s="95" t="s">
        <v>201</v>
      </c>
      <c r="N37" s="115" t="s">
        <v>105</v>
      </c>
      <c r="O37" s="95"/>
      <c r="P37" s="96" t="s">
        <v>84</v>
      </c>
      <c r="Q37" s="95" t="s">
        <v>201</v>
      </c>
      <c r="R37" s="117"/>
      <c r="S37" s="95" t="s">
        <v>201</v>
      </c>
      <c r="T37" s="235"/>
    </row>
    <row r="38" spans="1:20" ht="14.25" customHeight="1" x14ac:dyDescent="0.15">
      <c r="B38" s="220"/>
      <c r="C38" s="166"/>
      <c r="D38" s="170"/>
      <c r="E38" s="223"/>
      <c r="F38" s="223"/>
      <c r="G38" s="174"/>
      <c r="H38" s="223"/>
      <c r="I38" s="267"/>
      <c r="J38" s="268"/>
      <c r="K38" s="232"/>
      <c r="L38" s="115" t="s">
        <v>117</v>
      </c>
      <c r="M38" s="95" t="s">
        <v>201</v>
      </c>
      <c r="N38" s="115" t="s">
        <v>117</v>
      </c>
      <c r="O38" s="95"/>
      <c r="P38" s="96"/>
      <c r="Q38" s="95" t="s">
        <v>201</v>
      </c>
      <c r="R38" s="117"/>
      <c r="S38" s="95" t="s">
        <v>201</v>
      </c>
      <c r="T38" s="235"/>
    </row>
    <row r="39" spans="1:20" ht="14.25" customHeight="1" x14ac:dyDescent="0.15">
      <c r="B39" s="220"/>
      <c r="C39" s="166"/>
      <c r="D39" s="170"/>
      <c r="E39" s="223"/>
      <c r="F39" s="223"/>
      <c r="G39" s="174"/>
      <c r="H39" s="223"/>
      <c r="I39" s="267"/>
      <c r="J39" s="268"/>
      <c r="K39" s="232"/>
      <c r="L39" s="115" t="s">
        <v>118</v>
      </c>
      <c r="M39" s="95" t="s">
        <v>201</v>
      </c>
      <c r="N39" s="115" t="s">
        <v>118</v>
      </c>
      <c r="O39" s="95"/>
      <c r="P39" s="96"/>
      <c r="Q39" s="95" t="s">
        <v>201</v>
      </c>
      <c r="R39" s="117"/>
      <c r="S39" s="95" t="s">
        <v>201</v>
      </c>
      <c r="T39" s="235"/>
    </row>
    <row r="40" spans="1:20" ht="14.25" customHeight="1" x14ac:dyDescent="0.15">
      <c r="B40" s="221"/>
      <c r="C40" s="166"/>
      <c r="D40" s="170"/>
      <c r="E40" s="224"/>
      <c r="F40" s="224"/>
      <c r="G40" s="174"/>
      <c r="H40" s="224"/>
      <c r="I40" s="263"/>
      <c r="J40" s="264"/>
      <c r="K40" s="233"/>
      <c r="L40" s="115"/>
      <c r="M40" s="95" t="s">
        <v>201</v>
      </c>
      <c r="N40" s="119"/>
      <c r="O40" s="95"/>
      <c r="P40" s="117"/>
      <c r="Q40" s="95" t="s">
        <v>201</v>
      </c>
      <c r="R40" s="117"/>
      <c r="S40" s="95" t="s">
        <v>201</v>
      </c>
      <c r="T40" s="236"/>
    </row>
    <row r="41" spans="1:20" ht="14.25" customHeight="1" x14ac:dyDescent="0.15">
      <c r="A41" s="37" t="s">
        <v>110</v>
      </c>
      <c r="B41" s="219">
        <f>1+B36</f>
        <v>9</v>
      </c>
      <c r="C41" s="166"/>
      <c r="D41" s="170"/>
      <c r="E41" s="222"/>
      <c r="F41" s="222"/>
      <c r="G41" s="174"/>
      <c r="H41" s="222"/>
      <c r="I41" s="261" t="s">
        <v>119</v>
      </c>
      <c r="J41" s="262"/>
      <c r="K41" s="231" t="s">
        <v>120</v>
      </c>
      <c r="L41" s="115" t="s">
        <v>103</v>
      </c>
      <c r="M41" s="121" t="s">
        <v>201</v>
      </c>
      <c r="N41" s="115" t="s">
        <v>103</v>
      </c>
      <c r="O41" s="121"/>
      <c r="P41" s="96" t="s">
        <v>106</v>
      </c>
      <c r="Q41" s="121" t="s">
        <v>201</v>
      </c>
      <c r="R41" s="117" t="s">
        <v>121</v>
      </c>
      <c r="S41" s="121" t="s">
        <v>201</v>
      </c>
      <c r="T41" s="234"/>
    </row>
    <row r="42" spans="1:20" ht="14.25" customHeight="1" x14ac:dyDescent="0.15">
      <c r="B42" s="220"/>
      <c r="C42" s="166"/>
      <c r="D42" s="170"/>
      <c r="E42" s="223"/>
      <c r="F42" s="223"/>
      <c r="G42" s="174"/>
      <c r="H42" s="223"/>
      <c r="I42" s="267"/>
      <c r="J42" s="268"/>
      <c r="K42" s="232"/>
      <c r="L42" s="115" t="s">
        <v>105</v>
      </c>
      <c r="M42" s="95" t="s">
        <v>201</v>
      </c>
      <c r="N42" s="115" t="s">
        <v>105</v>
      </c>
      <c r="O42" s="95" t="s">
        <v>201</v>
      </c>
      <c r="P42" s="96" t="s">
        <v>83</v>
      </c>
      <c r="Q42" s="95" t="s">
        <v>201</v>
      </c>
      <c r="R42" s="117"/>
      <c r="S42" s="95" t="s">
        <v>201</v>
      </c>
      <c r="T42" s="235"/>
    </row>
    <row r="43" spans="1:20" ht="14.25" customHeight="1" x14ac:dyDescent="0.15">
      <c r="B43" s="220"/>
      <c r="C43" s="166"/>
      <c r="D43" s="170"/>
      <c r="E43" s="223"/>
      <c r="F43" s="223"/>
      <c r="G43" s="174"/>
      <c r="H43" s="223"/>
      <c r="I43" s="267"/>
      <c r="J43" s="268"/>
      <c r="K43" s="232"/>
      <c r="L43" s="115" t="s">
        <v>114</v>
      </c>
      <c r="M43" s="95" t="s">
        <v>201</v>
      </c>
      <c r="N43" s="115" t="s">
        <v>114</v>
      </c>
      <c r="O43" s="95"/>
      <c r="P43" s="96" t="s">
        <v>84</v>
      </c>
      <c r="Q43" s="95" t="s">
        <v>201</v>
      </c>
      <c r="R43" s="117"/>
      <c r="S43" s="95" t="s">
        <v>201</v>
      </c>
      <c r="T43" s="235"/>
    </row>
    <row r="44" spans="1:20" ht="14.25" customHeight="1" x14ac:dyDescent="0.15">
      <c r="B44" s="221"/>
      <c r="C44" s="166"/>
      <c r="D44" s="170"/>
      <c r="E44" s="224"/>
      <c r="F44" s="224"/>
      <c r="G44" s="174"/>
      <c r="H44" s="224"/>
      <c r="I44" s="263"/>
      <c r="J44" s="264"/>
      <c r="K44" s="233"/>
      <c r="L44" s="115"/>
      <c r="M44" s="95" t="s">
        <v>201</v>
      </c>
      <c r="N44" s="119"/>
      <c r="O44" s="95" t="s">
        <v>201</v>
      </c>
      <c r="P44" s="117"/>
      <c r="Q44" s="95" t="s">
        <v>201</v>
      </c>
      <c r="R44" s="117"/>
      <c r="S44" s="95" t="s">
        <v>201</v>
      </c>
      <c r="T44" s="236"/>
    </row>
    <row r="45" spans="1:20" ht="14.25" customHeight="1" x14ac:dyDescent="0.15">
      <c r="A45" s="37" t="s">
        <v>110</v>
      </c>
      <c r="B45" s="219">
        <f>1+B41</f>
        <v>10</v>
      </c>
      <c r="C45" s="166"/>
      <c r="D45" s="170"/>
      <c r="E45" s="222"/>
      <c r="F45" s="222"/>
      <c r="G45" s="174"/>
      <c r="H45" s="222"/>
      <c r="I45" s="261" t="s">
        <v>122</v>
      </c>
      <c r="J45" s="262"/>
      <c r="K45" s="231" t="s">
        <v>123</v>
      </c>
      <c r="L45" s="115" t="s">
        <v>103</v>
      </c>
      <c r="M45" s="121" t="s">
        <v>201</v>
      </c>
      <c r="N45" s="96"/>
      <c r="O45" s="121" t="s">
        <v>201</v>
      </c>
      <c r="P45" s="96" t="s">
        <v>106</v>
      </c>
      <c r="Q45" s="121" t="s">
        <v>201</v>
      </c>
      <c r="R45" s="117" t="s">
        <v>121</v>
      </c>
      <c r="S45" s="121" t="s">
        <v>201</v>
      </c>
      <c r="T45" s="234"/>
    </row>
    <row r="46" spans="1:20" ht="14.25" customHeight="1" x14ac:dyDescent="0.15">
      <c r="B46" s="220"/>
      <c r="C46" s="166"/>
      <c r="D46" s="170"/>
      <c r="E46" s="223"/>
      <c r="F46" s="223"/>
      <c r="G46" s="174"/>
      <c r="H46" s="223"/>
      <c r="I46" s="267"/>
      <c r="J46" s="268"/>
      <c r="K46" s="232"/>
      <c r="L46" s="115" t="s">
        <v>105</v>
      </c>
      <c r="M46" s="95" t="s">
        <v>201</v>
      </c>
      <c r="N46" s="119"/>
      <c r="O46" s="95" t="s">
        <v>201</v>
      </c>
      <c r="P46" s="96" t="s">
        <v>83</v>
      </c>
      <c r="Q46" s="95" t="s">
        <v>201</v>
      </c>
      <c r="R46" s="117"/>
      <c r="S46" s="95" t="s">
        <v>201</v>
      </c>
      <c r="T46" s="235"/>
    </row>
    <row r="47" spans="1:20" ht="14.25" customHeight="1" x14ac:dyDescent="0.15">
      <c r="B47" s="220"/>
      <c r="C47" s="166"/>
      <c r="D47" s="170"/>
      <c r="E47" s="223"/>
      <c r="F47" s="223"/>
      <c r="G47" s="174"/>
      <c r="H47" s="223"/>
      <c r="I47" s="267"/>
      <c r="J47" s="268"/>
      <c r="K47" s="232"/>
      <c r="L47" s="115"/>
      <c r="M47" s="95" t="s">
        <v>201</v>
      </c>
      <c r="N47" s="119"/>
      <c r="O47" s="95" t="s">
        <v>201</v>
      </c>
      <c r="P47" s="96" t="s">
        <v>84</v>
      </c>
      <c r="Q47" s="95" t="s">
        <v>201</v>
      </c>
      <c r="R47" s="117"/>
      <c r="S47" s="95" t="s">
        <v>201</v>
      </c>
      <c r="T47" s="235"/>
    </row>
    <row r="48" spans="1:20" ht="14.25" customHeight="1" x14ac:dyDescent="0.15">
      <c r="B48" s="221"/>
      <c r="C48" s="166"/>
      <c r="D48" s="170"/>
      <c r="E48" s="224"/>
      <c r="F48" s="224"/>
      <c r="G48" s="174"/>
      <c r="H48" s="224"/>
      <c r="I48" s="263"/>
      <c r="J48" s="264"/>
      <c r="K48" s="233"/>
      <c r="L48" s="115"/>
      <c r="M48" s="95" t="s">
        <v>201</v>
      </c>
      <c r="N48" s="119"/>
      <c r="O48" s="95"/>
      <c r="P48" s="117"/>
      <c r="Q48" s="95" t="s">
        <v>201</v>
      </c>
      <c r="R48" s="117"/>
      <c r="S48" s="95" t="s">
        <v>201</v>
      </c>
      <c r="T48" s="236"/>
    </row>
    <row r="49" spans="1:20" ht="14.25" customHeight="1" x14ac:dyDescent="0.15">
      <c r="A49" s="37" t="s">
        <v>110</v>
      </c>
      <c r="B49" s="219">
        <f>1+B45</f>
        <v>11</v>
      </c>
      <c r="C49" s="166"/>
      <c r="D49" s="170"/>
      <c r="E49" s="222"/>
      <c r="F49" s="222"/>
      <c r="G49" s="174"/>
      <c r="H49" s="222"/>
      <c r="I49" s="261" t="s">
        <v>124</v>
      </c>
      <c r="J49" s="262"/>
      <c r="K49" s="231" t="s">
        <v>125</v>
      </c>
      <c r="L49" s="115" t="s">
        <v>181</v>
      </c>
      <c r="M49" s="95" t="s">
        <v>201</v>
      </c>
      <c r="N49" s="115" t="s">
        <v>181</v>
      </c>
      <c r="O49" s="95"/>
      <c r="P49" s="96" t="s">
        <v>83</v>
      </c>
      <c r="Q49" s="95" t="s">
        <v>201</v>
      </c>
      <c r="R49" s="117"/>
      <c r="S49" s="95" t="s">
        <v>201</v>
      </c>
      <c r="T49" s="234"/>
    </row>
    <row r="50" spans="1:20" ht="14.25" customHeight="1" x14ac:dyDescent="0.15">
      <c r="B50" s="220"/>
      <c r="C50" s="166"/>
      <c r="D50" s="170"/>
      <c r="E50" s="223"/>
      <c r="F50" s="223"/>
      <c r="G50" s="174"/>
      <c r="H50" s="223"/>
      <c r="I50" s="267"/>
      <c r="J50" s="268"/>
      <c r="K50" s="232"/>
      <c r="L50" s="115" t="s">
        <v>114</v>
      </c>
      <c r="M50" s="95" t="s">
        <v>201</v>
      </c>
      <c r="N50" s="115" t="s">
        <v>114</v>
      </c>
      <c r="O50" s="95"/>
      <c r="P50" s="96" t="s">
        <v>84</v>
      </c>
      <c r="Q50" s="95" t="s">
        <v>201</v>
      </c>
      <c r="R50" s="117"/>
      <c r="S50" s="95" t="s">
        <v>201</v>
      </c>
      <c r="T50" s="235"/>
    </row>
    <row r="51" spans="1:20" ht="14.25" customHeight="1" x14ac:dyDescent="0.15">
      <c r="B51" s="220"/>
      <c r="C51" s="166"/>
      <c r="D51" s="170"/>
      <c r="E51" s="223"/>
      <c r="F51" s="223"/>
      <c r="G51" s="174"/>
      <c r="H51" s="223"/>
      <c r="I51" s="267"/>
      <c r="J51" s="268"/>
      <c r="K51" s="232"/>
      <c r="L51" s="115" t="s">
        <v>126</v>
      </c>
      <c r="M51" s="95" t="s">
        <v>201</v>
      </c>
      <c r="N51" s="115" t="s">
        <v>126</v>
      </c>
      <c r="O51" s="95"/>
      <c r="P51" s="96"/>
      <c r="Q51" s="95" t="s">
        <v>201</v>
      </c>
      <c r="R51" s="117"/>
      <c r="S51" s="95" t="s">
        <v>201</v>
      </c>
      <c r="T51" s="235"/>
    </row>
    <row r="52" spans="1:20" ht="14.25" customHeight="1" x14ac:dyDescent="0.15">
      <c r="B52" s="220"/>
      <c r="C52" s="166"/>
      <c r="D52" s="170"/>
      <c r="E52" s="223"/>
      <c r="F52" s="223"/>
      <c r="G52" s="174"/>
      <c r="H52" s="223"/>
      <c r="I52" s="267"/>
      <c r="J52" s="268"/>
      <c r="K52" s="232"/>
      <c r="L52" s="122"/>
      <c r="M52" s="110" t="s">
        <v>201</v>
      </c>
      <c r="N52" s="123"/>
      <c r="O52" s="110"/>
      <c r="P52" s="124"/>
      <c r="Q52" s="110" t="s">
        <v>201</v>
      </c>
      <c r="R52" s="124"/>
      <c r="S52" s="110" t="s">
        <v>201</v>
      </c>
      <c r="T52" s="235"/>
    </row>
    <row r="53" spans="1:20" ht="14.25" customHeight="1" x14ac:dyDescent="0.15">
      <c r="A53" s="37" t="s">
        <v>110</v>
      </c>
      <c r="B53" s="219">
        <f>1+B49</f>
        <v>12</v>
      </c>
      <c r="C53" s="167"/>
      <c r="D53" s="171"/>
      <c r="E53" s="222"/>
      <c r="F53" s="222"/>
      <c r="G53" s="246"/>
      <c r="H53" s="222"/>
      <c r="I53" s="271" t="s">
        <v>28</v>
      </c>
      <c r="J53" s="262"/>
      <c r="K53" s="231" t="s">
        <v>127</v>
      </c>
      <c r="L53" s="115"/>
      <c r="M53" s="95" t="s">
        <v>201</v>
      </c>
      <c r="N53" s="98" t="s">
        <v>154</v>
      </c>
      <c r="O53" s="95"/>
      <c r="P53" s="96" t="s">
        <v>106</v>
      </c>
      <c r="Q53" s="95" t="s">
        <v>201</v>
      </c>
      <c r="R53" s="117" t="s">
        <v>128</v>
      </c>
      <c r="S53" s="95" t="s">
        <v>201</v>
      </c>
      <c r="T53" s="234"/>
    </row>
    <row r="54" spans="1:20" ht="14.25" customHeight="1" x14ac:dyDescent="0.15">
      <c r="B54" s="220"/>
      <c r="C54" s="167"/>
      <c r="D54" s="171"/>
      <c r="E54" s="223"/>
      <c r="F54" s="223"/>
      <c r="G54" s="246"/>
      <c r="H54" s="223"/>
      <c r="I54" s="267"/>
      <c r="J54" s="268"/>
      <c r="K54" s="232"/>
      <c r="L54" s="115"/>
      <c r="M54" s="95" t="s">
        <v>201</v>
      </c>
      <c r="N54" s="125" t="s">
        <v>155</v>
      </c>
      <c r="O54" s="95"/>
      <c r="P54" s="96" t="s">
        <v>108</v>
      </c>
      <c r="Q54" s="95" t="s">
        <v>201</v>
      </c>
      <c r="R54" s="117" t="s">
        <v>129</v>
      </c>
      <c r="S54" s="95" t="s">
        <v>201</v>
      </c>
      <c r="T54" s="235"/>
    </row>
    <row r="55" spans="1:20" ht="14.25" customHeight="1" x14ac:dyDescent="0.15">
      <c r="B55" s="220"/>
      <c r="C55" s="167"/>
      <c r="D55" s="171"/>
      <c r="E55" s="223"/>
      <c r="F55" s="223"/>
      <c r="G55" s="246"/>
      <c r="H55" s="223"/>
      <c r="I55" s="267"/>
      <c r="J55" s="268"/>
      <c r="K55" s="232"/>
      <c r="L55" s="115"/>
      <c r="M55" s="95" t="s">
        <v>201</v>
      </c>
      <c r="N55" s="119"/>
      <c r="O55" s="95" t="s">
        <v>201</v>
      </c>
      <c r="P55" s="96" t="s">
        <v>83</v>
      </c>
      <c r="Q55" s="95" t="s">
        <v>201</v>
      </c>
      <c r="R55" s="117" t="s">
        <v>104</v>
      </c>
      <c r="S55" s="95"/>
      <c r="T55" s="235"/>
    </row>
    <row r="56" spans="1:20" ht="14.25" customHeight="1" x14ac:dyDescent="0.15">
      <c r="B56" s="220"/>
      <c r="C56" s="167"/>
      <c r="D56" s="171"/>
      <c r="E56" s="223"/>
      <c r="F56" s="223"/>
      <c r="G56" s="246"/>
      <c r="H56" s="223"/>
      <c r="I56" s="267"/>
      <c r="J56" s="268"/>
      <c r="K56" s="232"/>
      <c r="L56" s="115"/>
      <c r="M56" s="95" t="s">
        <v>201</v>
      </c>
      <c r="N56" s="119"/>
      <c r="O56" s="95" t="s">
        <v>201</v>
      </c>
      <c r="P56" s="98" t="s">
        <v>156</v>
      </c>
      <c r="Q56" s="95" t="s">
        <v>201</v>
      </c>
      <c r="R56" s="117"/>
      <c r="S56" s="95" t="s">
        <v>201</v>
      </c>
      <c r="T56" s="235"/>
    </row>
    <row r="57" spans="1:20" ht="14.25" customHeight="1" x14ac:dyDescent="0.15">
      <c r="B57" s="221"/>
      <c r="C57" s="167"/>
      <c r="D57" s="171"/>
      <c r="E57" s="224"/>
      <c r="F57" s="224"/>
      <c r="G57" s="246"/>
      <c r="H57" s="224"/>
      <c r="I57" s="263"/>
      <c r="J57" s="264"/>
      <c r="K57" s="233"/>
      <c r="L57" s="115"/>
      <c r="M57" s="95" t="s">
        <v>201</v>
      </c>
      <c r="N57" s="119"/>
      <c r="O57" s="95"/>
      <c r="P57" s="117"/>
      <c r="Q57" s="95" t="s">
        <v>201</v>
      </c>
      <c r="R57" s="117"/>
      <c r="S57" s="95" t="s">
        <v>201</v>
      </c>
      <c r="T57" s="236"/>
    </row>
    <row r="58" spans="1:20" ht="14.25" customHeight="1" x14ac:dyDescent="0.15">
      <c r="B58" s="220">
        <f>1+B53</f>
        <v>13</v>
      </c>
      <c r="C58" s="167"/>
      <c r="D58" s="171"/>
      <c r="E58" s="272"/>
      <c r="F58" s="272"/>
      <c r="G58" s="246"/>
      <c r="H58" s="272"/>
      <c r="I58" s="273" t="s">
        <v>157</v>
      </c>
      <c r="J58" s="273"/>
      <c r="K58" s="274" t="s">
        <v>158</v>
      </c>
      <c r="L58" s="98"/>
      <c r="M58" s="95" t="s">
        <v>201</v>
      </c>
      <c r="N58" s="98" t="s">
        <v>154</v>
      </c>
      <c r="O58" s="95"/>
      <c r="P58" s="98" t="s">
        <v>159</v>
      </c>
      <c r="Q58" s="95" t="s">
        <v>201</v>
      </c>
      <c r="R58" s="98" t="s">
        <v>160</v>
      </c>
      <c r="S58" s="95" t="s">
        <v>201</v>
      </c>
      <c r="T58" s="275"/>
    </row>
    <row r="59" spans="1:20" ht="14.25" customHeight="1" x14ac:dyDescent="0.15">
      <c r="B59" s="220"/>
      <c r="C59" s="167"/>
      <c r="D59" s="171"/>
      <c r="E59" s="272"/>
      <c r="F59" s="272"/>
      <c r="G59" s="246"/>
      <c r="H59" s="272"/>
      <c r="I59" s="273"/>
      <c r="J59" s="273"/>
      <c r="K59" s="274"/>
      <c r="L59" s="98"/>
      <c r="M59" s="95" t="s">
        <v>201</v>
      </c>
      <c r="N59" s="125" t="s">
        <v>155</v>
      </c>
      <c r="O59" s="95"/>
      <c r="P59" s="98" t="s">
        <v>161</v>
      </c>
      <c r="Q59" s="95" t="s">
        <v>201</v>
      </c>
      <c r="R59" s="117" t="s">
        <v>104</v>
      </c>
      <c r="S59" s="95"/>
      <c r="T59" s="275"/>
    </row>
    <row r="60" spans="1:20" ht="14.25" customHeight="1" x14ac:dyDescent="0.15">
      <c r="B60" s="220"/>
      <c r="C60" s="167"/>
      <c r="D60" s="171"/>
      <c r="E60" s="272"/>
      <c r="F60" s="272"/>
      <c r="G60" s="246"/>
      <c r="H60" s="272"/>
      <c r="I60" s="273"/>
      <c r="J60" s="273"/>
      <c r="K60" s="274"/>
      <c r="L60" s="126"/>
      <c r="M60" s="95" t="s">
        <v>201</v>
      </c>
      <c r="N60" s="98"/>
      <c r="O60" s="95" t="s">
        <v>201</v>
      </c>
      <c r="P60" s="98" t="s">
        <v>156</v>
      </c>
      <c r="Q60" s="95" t="s">
        <v>201</v>
      </c>
      <c r="R60" s="127"/>
      <c r="S60" s="95" t="s">
        <v>201</v>
      </c>
      <c r="T60" s="275"/>
    </row>
    <row r="61" spans="1:20" ht="14.25" customHeight="1" x14ac:dyDescent="0.15">
      <c r="B61" s="221"/>
      <c r="C61" s="167"/>
      <c r="D61" s="171"/>
      <c r="E61" s="272"/>
      <c r="F61" s="272"/>
      <c r="G61" s="246"/>
      <c r="H61" s="272"/>
      <c r="I61" s="273"/>
      <c r="J61" s="273"/>
      <c r="K61" s="274"/>
      <c r="L61" s="98"/>
      <c r="M61" s="95" t="s">
        <v>201</v>
      </c>
      <c r="N61" s="98"/>
      <c r="O61" s="95" t="s">
        <v>201</v>
      </c>
      <c r="P61" s="98"/>
      <c r="Q61" s="95" t="s">
        <v>201</v>
      </c>
      <c r="R61" s="98"/>
      <c r="S61" s="95" t="s">
        <v>201</v>
      </c>
      <c r="T61" s="275"/>
    </row>
    <row r="62" spans="1:20" ht="14.25" customHeight="1" x14ac:dyDescent="0.15">
      <c r="B62" s="219">
        <v>14</v>
      </c>
      <c r="C62" s="167"/>
      <c r="D62" s="171"/>
      <c r="E62" s="222"/>
      <c r="F62" s="222"/>
      <c r="G62" s="246"/>
      <c r="H62" s="222"/>
      <c r="I62" s="261" t="s">
        <v>130</v>
      </c>
      <c r="J62" s="262"/>
      <c r="K62" s="231" t="s">
        <v>175</v>
      </c>
      <c r="L62" s="96" t="s">
        <v>176</v>
      </c>
      <c r="M62" s="95"/>
      <c r="N62" s="96"/>
      <c r="O62" s="95" t="s">
        <v>201</v>
      </c>
      <c r="P62" s="96" t="s">
        <v>106</v>
      </c>
      <c r="Q62" s="95" t="s">
        <v>201</v>
      </c>
      <c r="R62" s="96" t="s">
        <v>128</v>
      </c>
      <c r="S62" s="95" t="s">
        <v>201</v>
      </c>
      <c r="T62" s="234"/>
    </row>
    <row r="63" spans="1:20" ht="14.25" customHeight="1" x14ac:dyDescent="0.15">
      <c r="B63" s="220"/>
      <c r="C63" s="167"/>
      <c r="D63" s="171"/>
      <c r="E63" s="223"/>
      <c r="F63" s="223"/>
      <c r="G63" s="246"/>
      <c r="H63" s="223"/>
      <c r="I63" s="267"/>
      <c r="J63" s="268"/>
      <c r="K63" s="232"/>
      <c r="L63" s="96"/>
      <c r="M63" s="95" t="s">
        <v>201</v>
      </c>
      <c r="N63" s="97"/>
      <c r="O63" s="95" t="s">
        <v>201</v>
      </c>
      <c r="P63" s="96" t="s">
        <v>108</v>
      </c>
      <c r="Q63" s="95" t="s">
        <v>201</v>
      </c>
      <c r="R63" s="96" t="s">
        <v>129</v>
      </c>
      <c r="S63" s="95" t="s">
        <v>201</v>
      </c>
      <c r="T63" s="235"/>
    </row>
    <row r="64" spans="1:20" ht="14.25" customHeight="1" x14ac:dyDescent="0.15">
      <c r="B64" s="220"/>
      <c r="C64" s="167"/>
      <c r="D64" s="171"/>
      <c r="E64" s="223"/>
      <c r="F64" s="223"/>
      <c r="G64" s="246"/>
      <c r="H64" s="223"/>
      <c r="I64" s="267"/>
      <c r="J64" s="268"/>
      <c r="K64" s="232"/>
      <c r="L64" s="111"/>
      <c r="M64" s="95" t="s">
        <v>201</v>
      </c>
      <c r="N64" s="96"/>
      <c r="O64" s="95" t="s">
        <v>201</v>
      </c>
      <c r="P64" s="96" t="s">
        <v>83</v>
      </c>
      <c r="Q64" s="95" t="s">
        <v>201</v>
      </c>
      <c r="R64" s="96"/>
      <c r="S64" s="95" t="s">
        <v>201</v>
      </c>
      <c r="T64" s="235"/>
    </row>
    <row r="65" spans="2:20" ht="14.25" customHeight="1" x14ac:dyDescent="0.15">
      <c r="B65" s="220"/>
      <c r="C65" s="167"/>
      <c r="D65" s="171"/>
      <c r="E65" s="223"/>
      <c r="F65" s="223"/>
      <c r="G65" s="246"/>
      <c r="H65" s="223"/>
      <c r="I65" s="267"/>
      <c r="J65" s="268"/>
      <c r="K65" s="232"/>
      <c r="L65" s="111"/>
      <c r="M65" s="95" t="s">
        <v>201</v>
      </c>
      <c r="N65" s="96"/>
      <c r="O65" s="95"/>
      <c r="P65" s="96" t="s">
        <v>84</v>
      </c>
      <c r="Q65" s="95" t="s">
        <v>201</v>
      </c>
      <c r="R65" s="96"/>
      <c r="S65" s="95" t="s">
        <v>201</v>
      </c>
      <c r="T65" s="235"/>
    </row>
    <row r="66" spans="2:20" ht="14.25" customHeight="1" x14ac:dyDescent="0.15">
      <c r="B66" s="221"/>
      <c r="C66" s="167"/>
      <c r="D66" s="171"/>
      <c r="E66" s="224"/>
      <c r="F66" s="224"/>
      <c r="G66" s="246"/>
      <c r="H66" s="224"/>
      <c r="I66" s="263"/>
      <c r="J66" s="264"/>
      <c r="K66" s="233"/>
      <c r="L66" s="96"/>
      <c r="M66" s="95" t="s">
        <v>201</v>
      </c>
      <c r="N66" s="96"/>
      <c r="O66" s="95"/>
      <c r="P66" s="96"/>
      <c r="Q66" s="95" t="s">
        <v>201</v>
      </c>
      <c r="R66" s="96"/>
      <c r="S66" s="95" t="s">
        <v>201</v>
      </c>
      <c r="T66" s="236"/>
    </row>
    <row r="67" spans="2:20" ht="14.25" customHeight="1" x14ac:dyDescent="0.15">
      <c r="B67" s="219">
        <f>1+B62</f>
        <v>15</v>
      </c>
      <c r="C67" s="167"/>
      <c r="D67" s="171"/>
      <c r="E67" s="222"/>
      <c r="F67" s="222"/>
      <c r="G67" s="246"/>
      <c r="H67" s="222"/>
      <c r="I67" s="225" t="s">
        <v>131</v>
      </c>
      <c r="J67" s="226"/>
      <c r="K67" s="231" t="s">
        <v>132</v>
      </c>
      <c r="L67" s="96" t="s">
        <v>91</v>
      </c>
      <c r="M67" s="121" t="s">
        <v>201</v>
      </c>
      <c r="N67" s="96" t="s">
        <v>91</v>
      </c>
      <c r="O67" s="121"/>
      <c r="P67" s="96" t="s">
        <v>91</v>
      </c>
      <c r="Q67" s="121"/>
      <c r="R67" s="96"/>
      <c r="S67" s="121" t="s">
        <v>201</v>
      </c>
      <c r="T67" s="234"/>
    </row>
    <row r="68" spans="2:20" ht="14.25" customHeight="1" x14ac:dyDescent="0.15">
      <c r="B68" s="221"/>
      <c r="C68" s="167"/>
      <c r="D68" s="171"/>
      <c r="E68" s="224"/>
      <c r="F68" s="224"/>
      <c r="G68" s="246"/>
      <c r="H68" s="224"/>
      <c r="I68" s="229"/>
      <c r="J68" s="230"/>
      <c r="K68" s="233"/>
      <c r="L68" s="96"/>
      <c r="M68" s="95" t="s">
        <v>201</v>
      </c>
      <c r="N68" s="96"/>
      <c r="O68" s="95"/>
      <c r="P68" s="96"/>
      <c r="Q68" s="95" t="s">
        <v>201</v>
      </c>
      <c r="R68" s="96"/>
      <c r="S68" s="95" t="s">
        <v>201</v>
      </c>
      <c r="T68" s="236"/>
    </row>
    <row r="69" spans="2:20" ht="14.25" customHeight="1" x14ac:dyDescent="0.15">
      <c r="B69" s="219">
        <f>1+B67</f>
        <v>16</v>
      </c>
      <c r="C69" s="167"/>
      <c r="D69" s="171"/>
      <c r="E69" s="222"/>
      <c r="F69" s="222"/>
      <c r="G69" s="246"/>
      <c r="H69" s="222"/>
      <c r="I69" s="225" t="s">
        <v>133</v>
      </c>
      <c r="J69" s="226"/>
      <c r="K69" s="253" t="s">
        <v>6</v>
      </c>
      <c r="L69" s="96" t="s">
        <v>135</v>
      </c>
      <c r="M69" s="95" t="s">
        <v>201</v>
      </c>
      <c r="N69" s="96" t="s">
        <v>135</v>
      </c>
      <c r="O69" s="95"/>
      <c r="P69" s="96"/>
      <c r="Q69" s="95" t="s">
        <v>201</v>
      </c>
      <c r="R69" s="96"/>
      <c r="S69" s="95" t="s">
        <v>201</v>
      </c>
      <c r="T69" s="234"/>
    </row>
    <row r="70" spans="2:20" ht="14.25" customHeight="1" x14ac:dyDescent="0.15">
      <c r="B70" s="220"/>
      <c r="C70" s="167"/>
      <c r="D70" s="171"/>
      <c r="E70" s="223"/>
      <c r="F70" s="223"/>
      <c r="G70" s="246"/>
      <c r="H70" s="223"/>
      <c r="I70" s="227"/>
      <c r="J70" s="228"/>
      <c r="K70" s="232"/>
      <c r="L70" s="96" t="s">
        <v>136</v>
      </c>
      <c r="M70" s="95" t="s">
        <v>201</v>
      </c>
      <c r="N70" s="96" t="s">
        <v>136</v>
      </c>
      <c r="O70" s="95"/>
      <c r="P70" s="96"/>
      <c r="Q70" s="95" t="s">
        <v>201</v>
      </c>
      <c r="R70" s="96"/>
      <c r="S70" s="95" t="s">
        <v>201</v>
      </c>
      <c r="T70" s="235"/>
    </row>
    <row r="71" spans="2:20" ht="14.25" customHeight="1" x14ac:dyDescent="0.15">
      <c r="B71" s="220"/>
      <c r="C71" s="167"/>
      <c r="D71" s="171"/>
      <c r="E71" s="223"/>
      <c r="F71" s="223"/>
      <c r="G71" s="246"/>
      <c r="H71" s="223"/>
      <c r="I71" s="227"/>
      <c r="J71" s="228"/>
      <c r="K71" s="232"/>
      <c r="L71" s="96" t="s">
        <v>137</v>
      </c>
      <c r="M71" s="121" t="s">
        <v>201</v>
      </c>
      <c r="N71" s="96" t="s">
        <v>137</v>
      </c>
      <c r="O71" s="121"/>
      <c r="P71" s="96"/>
      <c r="Q71" s="121" t="s">
        <v>201</v>
      </c>
      <c r="R71" s="96"/>
      <c r="S71" s="121" t="s">
        <v>201</v>
      </c>
      <c r="T71" s="235"/>
    </row>
    <row r="72" spans="2:20" ht="14.25" customHeight="1" x14ac:dyDescent="0.15">
      <c r="B72" s="221"/>
      <c r="C72" s="167"/>
      <c r="D72" s="171"/>
      <c r="E72" s="224"/>
      <c r="F72" s="224"/>
      <c r="G72" s="246"/>
      <c r="H72" s="224"/>
      <c r="I72" s="229"/>
      <c r="J72" s="230"/>
      <c r="K72" s="233"/>
      <c r="L72" s="96"/>
      <c r="M72" s="95" t="s">
        <v>201</v>
      </c>
      <c r="N72" s="96"/>
      <c r="O72" s="95"/>
      <c r="P72" s="96"/>
      <c r="Q72" s="95" t="s">
        <v>201</v>
      </c>
      <c r="R72" s="96"/>
      <c r="S72" s="95" t="s">
        <v>201</v>
      </c>
      <c r="T72" s="236"/>
    </row>
    <row r="73" spans="2:20" ht="14.25" customHeight="1" x14ac:dyDescent="0.15">
      <c r="B73" s="180">
        <f>1+B69</f>
        <v>17</v>
      </c>
      <c r="C73" s="167"/>
      <c r="D73" s="171"/>
      <c r="E73" s="181">
        <v>3</v>
      </c>
      <c r="F73" s="181">
        <v>2</v>
      </c>
      <c r="G73" s="246"/>
      <c r="H73" s="181" t="s">
        <v>206</v>
      </c>
      <c r="I73" s="215" t="s">
        <v>138</v>
      </c>
      <c r="J73" s="216"/>
      <c r="K73" s="252" t="s">
        <v>5</v>
      </c>
      <c r="L73" s="1" t="s">
        <v>15</v>
      </c>
      <c r="M73" s="4" t="s">
        <v>9</v>
      </c>
      <c r="N73" s="47"/>
      <c r="O73" s="85" t="s">
        <v>201</v>
      </c>
      <c r="P73" s="47" t="s">
        <v>106</v>
      </c>
      <c r="Q73" s="85" t="s">
        <v>201</v>
      </c>
      <c r="R73" s="47" t="s">
        <v>128</v>
      </c>
      <c r="S73" s="85" t="s">
        <v>201</v>
      </c>
      <c r="T73" s="177">
        <v>2</v>
      </c>
    </row>
    <row r="74" spans="2:20" ht="14.25" customHeight="1" x14ac:dyDescent="0.15">
      <c r="B74" s="131"/>
      <c r="C74" s="167"/>
      <c r="D74" s="171"/>
      <c r="E74" s="174"/>
      <c r="F74" s="174"/>
      <c r="G74" s="246"/>
      <c r="H74" s="174"/>
      <c r="I74" s="237"/>
      <c r="J74" s="238"/>
      <c r="K74" s="170"/>
      <c r="L74" s="1" t="s">
        <v>7</v>
      </c>
      <c r="M74" s="4" t="s">
        <v>9</v>
      </c>
      <c r="N74" s="55"/>
      <c r="O74" s="85" t="s">
        <v>201</v>
      </c>
      <c r="P74" s="47" t="s">
        <v>108</v>
      </c>
      <c r="Q74" s="85" t="s">
        <v>201</v>
      </c>
      <c r="R74" s="47"/>
      <c r="S74" s="85" t="s">
        <v>201</v>
      </c>
      <c r="T74" s="178"/>
    </row>
    <row r="75" spans="2:20" ht="14.25" customHeight="1" x14ac:dyDescent="0.15">
      <c r="B75" s="131"/>
      <c r="C75" s="167"/>
      <c r="D75" s="171"/>
      <c r="E75" s="174"/>
      <c r="F75" s="174"/>
      <c r="G75" s="246"/>
      <c r="H75" s="174"/>
      <c r="I75" s="237"/>
      <c r="J75" s="238"/>
      <c r="K75" s="170"/>
      <c r="L75" s="47"/>
      <c r="M75" s="85" t="s">
        <v>201</v>
      </c>
      <c r="N75" s="47"/>
      <c r="O75" s="85" t="s">
        <v>201</v>
      </c>
      <c r="P75" s="47" t="s">
        <v>83</v>
      </c>
      <c r="Q75" s="85" t="s">
        <v>201</v>
      </c>
      <c r="R75" s="47"/>
      <c r="S75" s="85" t="s">
        <v>201</v>
      </c>
      <c r="T75" s="178"/>
    </row>
    <row r="76" spans="2:20" ht="14.25" customHeight="1" x14ac:dyDescent="0.15">
      <c r="B76" s="131"/>
      <c r="C76" s="167"/>
      <c r="D76" s="171"/>
      <c r="E76" s="174"/>
      <c r="F76" s="174"/>
      <c r="G76" s="246"/>
      <c r="H76" s="174"/>
      <c r="I76" s="237"/>
      <c r="J76" s="238"/>
      <c r="K76" s="170"/>
      <c r="L76" s="47"/>
      <c r="M76" s="85" t="s">
        <v>201</v>
      </c>
      <c r="N76" s="47"/>
      <c r="O76" s="85" t="s">
        <v>201</v>
      </c>
      <c r="P76" s="47" t="s">
        <v>84</v>
      </c>
      <c r="Q76" s="85" t="s">
        <v>201</v>
      </c>
      <c r="R76" s="47"/>
      <c r="S76" s="85" t="s">
        <v>201</v>
      </c>
      <c r="T76" s="178"/>
    </row>
    <row r="77" spans="2:20" ht="14.25" customHeight="1" x14ac:dyDescent="0.15">
      <c r="B77" s="131"/>
      <c r="C77" s="167"/>
      <c r="D77" s="171"/>
      <c r="E77" s="174"/>
      <c r="F77" s="174"/>
      <c r="G77" s="246"/>
      <c r="H77" s="174"/>
      <c r="I77" s="237"/>
      <c r="J77" s="238"/>
      <c r="K77" s="170"/>
      <c r="L77" s="47"/>
      <c r="M77" s="85" t="s">
        <v>201</v>
      </c>
      <c r="N77" s="47"/>
      <c r="O77" s="85" t="s">
        <v>201</v>
      </c>
      <c r="P77" s="47" t="s">
        <v>90</v>
      </c>
      <c r="Q77" s="85" t="s">
        <v>201</v>
      </c>
      <c r="R77" s="47"/>
      <c r="S77" s="85" t="s">
        <v>201</v>
      </c>
      <c r="T77" s="178"/>
    </row>
    <row r="78" spans="2:20" ht="14.25" customHeight="1" x14ac:dyDescent="0.15">
      <c r="B78" s="131"/>
      <c r="C78" s="167"/>
      <c r="D78" s="171"/>
      <c r="E78" s="174"/>
      <c r="F78" s="174"/>
      <c r="G78" s="246"/>
      <c r="H78" s="174"/>
      <c r="I78" s="237"/>
      <c r="J78" s="238"/>
      <c r="K78" s="170"/>
      <c r="L78" s="47"/>
      <c r="M78" s="85" t="s">
        <v>201</v>
      </c>
      <c r="N78" s="47"/>
      <c r="O78" s="85" t="s">
        <v>201</v>
      </c>
      <c r="P78" s="62" t="s">
        <v>173</v>
      </c>
      <c r="Q78" s="85" t="s">
        <v>201</v>
      </c>
      <c r="R78" s="47"/>
      <c r="S78" s="85" t="s">
        <v>201</v>
      </c>
      <c r="T78" s="178"/>
    </row>
    <row r="79" spans="2:20" ht="14.25" customHeight="1" x14ac:dyDescent="0.15">
      <c r="B79" s="164"/>
      <c r="C79" s="167"/>
      <c r="D79" s="171"/>
      <c r="E79" s="175"/>
      <c r="F79" s="175"/>
      <c r="G79" s="246"/>
      <c r="H79" s="175"/>
      <c r="I79" s="217"/>
      <c r="J79" s="218"/>
      <c r="K79" s="187"/>
      <c r="L79" s="47"/>
      <c r="M79" s="85" t="s">
        <v>201</v>
      </c>
      <c r="N79" s="47"/>
      <c r="O79" s="85" t="s">
        <v>201</v>
      </c>
      <c r="P79" s="47"/>
      <c r="Q79" s="85" t="s">
        <v>201</v>
      </c>
      <c r="R79" s="47"/>
      <c r="S79" s="85" t="s">
        <v>201</v>
      </c>
      <c r="T79" s="179"/>
    </row>
    <row r="80" spans="2:20" ht="14.25" customHeight="1" x14ac:dyDescent="0.15">
      <c r="B80" s="180">
        <f t="shared" ref="B80" si="0">1+B73</f>
        <v>18</v>
      </c>
      <c r="C80" s="167"/>
      <c r="D80" s="171"/>
      <c r="E80" s="181">
        <v>2</v>
      </c>
      <c r="F80" s="181">
        <v>3</v>
      </c>
      <c r="G80" s="246"/>
      <c r="H80" s="181" t="s">
        <v>206</v>
      </c>
      <c r="I80" s="215" t="s">
        <v>139</v>
      </c>
      <c r="J80" s="216"/>
      <c r="K80" s="252" t="s">
        <v>4</v>
      </c>
      <c r="L80" s="47" t="s">
        <v>82</v>
      </c>
      <c r="M80" s="85" t="s">
        <v>201</v>
      </c>
      <c r="N80" s="47"/>
      <c r="O80" s="85" t="s">
        <v>201</v>
      </c>
      <c r="P80" s="47" t="s">
        <v>106</v>
      </c>
      <c r="Q80" s="85" t="s">
        <v>201</v>
      </c>
      <c r="R80" s="47" t="s">
        <v>128</v>
      </c>
      <c r="S80" s="85" t="s">
        <v>201</v>
      </c>
      <c r="T80" s="177">
        <v>1</v>
      </c>
    </row>
    <row r="81" spans="2:20" ht="14.25" customHeight="1" x14ac:dyDescent="0.15">
      <c r="B81" s="131"/>
      <c r="C81" s="167"/>
      <c r="D81" s="171"/>
      <c r="E81" s="174"/>
      <c r="F81" s="174"/>
      <c r="G81" s="246"/>
      <c r="H81" s="174"/>
      <c r="I81" s="237"/>
      <c r="J81" s="238"/>
      <c r="K81" s="170"/>
      <c r="L81" s="47" t="s">
        <v>178</v>
      </c>
      <c r="M81" s="85" t="s">
        <v>201</v>
      </c>
      <c r="N81" s="55"/>
      <c r="O81" s="85" t="s">
        <v>201</v>
      </c>
      <c r="P81" s="47" t="s">
        <v>108</v>
      </c>
      <c r="Q81" s="85" t="s">
        <v>201</v>
      </c>
      <c r="R81" s="47"/>
      <c r="S81" s="85" t="s">
        <v>201</v>
      </c>
      <c r="T81" s="178"/>
    </row>
    <row r="82" spans="2:20" ht="14.25" customHeight="1" x14ac:dyDescent="0.15">
      <c r="B82" s="131"/>
      <c r="C82" s="167"/>
      <c r="D82" s="171"/>
      <c r="E82" s="174"/>
      <c r="F82" s="174"/>
      <c r="G82" s="246"/>
      <c r="H82" s="174"/>
      <c r="I82" s="237"/>
      <c r="J82" s="238"/>
      <c r="K82" s="170"/>
      <c r="L82" s="47" t="s">
        <v>141</v>
      </c>
      <c r="M82" s="85" t="s">
        <v>201</v>
      </c>
      <c r="N82" s="47"/>
      <c r="O82" s="85" t="s">
        <v>201</v>
      </c>
      <c r="P82" s="47" t="s">
        <v>83</v>
      </c>
      <c r="Q82" s="85" t="s">
        <v>201</v>
      </c>
      <c r="R82" s="47"/>
      <c r="S82" s="85" t="s">
        <v>201</v>
      </c>
      <c r="T82" s="178"/>
    </row>
    <row r="83" spans="2:20" ht="14.25" customHeight="1" x14ac:dyDescent="0.15">
      <c r="B83" s="131"/>
      <c r="C83" s="167"/>
      <c r="D83" s="171"/>
      <c r="E83" s="174"/>
      <c r="F83" s="174"/>
      <c r="G83" s="246"/>
      <c r="H83" s="174"/>
      <c r="I83" s="237"/>
      <c r="J83" s="238"/>
      <c r="K83" s="170"/>
      <c r="L83" s="47"/>
      <c r="M83" s="85" t="s">
        <v>201</v>
      </c>
      <c r="N83" s="47"/>
      <c r="O83" s="85" t="s">
        <v>201</v>
      </c>
      <c r="P83" s="47" t="s">
        <v>84</v>
      </c>
      <c r="Q83" s="85" t="s">
        <v>201</v>
      </c>
      <c r="R83" s="47"/>
      <c r="S83" s="85" t="s">
        <v>201</v>
      </c>
      <c r="T83" s="178"/>
    </row>
    <row r="84" spans="2:20" ht="14.25" customHeight="1" x14ac:dyDescent="0.15">
      <c r="B84" s="164"/>
      <c r="C84" s="167"/>
      <c r="D84" s="171"/>
      <c r="E84" s="175"/>
      <c r="F84" s="175"/>
      <c r="G84" s="246"/>
      <c r="H84" s="175"/>
      <c r="I84" s="217"/>
      <c r="J84" s="218"/>
      <c r="K84" s="187"/>
      <c r="L84" s="47"/>
      <c r="M84" s="85"/>
      <c r="N84" s="47"/>
      <c r="O84" s="85" t="s">
        <v>201</v>
      </c>
      <c r="P84" s="47"/>
      <c r="Q84" s="85" t="s">
        <v>201</v>
      </c>
      <c r="R84" s="47"/>
      <c r="S84" s="85" t="s">
        <v>201</v>
      </c>
      <c r="T84" s="179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180">
        <f t="shared" ref="B90" si="2">1+B85</f>
        <v>20</v>
      </c>
      <c r="C90" s="167"/>
      <c r="D90" s="171"/>
      <c r="E90" s="181">
        <v>2</v>
      </c>
      <c r="F90" s="181">
        <v>3</v>
      </c>
      <c r="G90" s="246"/>
      <c r="H90" s="181" t="s">
        <v>206</v>
      </c>
      <c r="I90" s="215" t="s">
        <v>145</v>
      </c>
      <c r="J90" s="216"/>
      <c r="K90" s="252" t="s">
        <v>2</v>
      </c>
      <c r="L90" s="47" t="s">
        <v>117</v>
      </c>
      <c r="M90" s="85"/>
      <c r="N90" s="47"/>
      <c r="O90" s="85" t="s">
        <v>201</v>
      </c>
      <c r="P90" s="47"/>
      <c r="Q90" s="85" t="s">
        <v>201</v>
      </c>
      <c r="R90" s="47"/>
      <c r="S90" s="85" t="s">
        <v>201</v>
      </c>
      <c r="T90" s="177">
        <v>1</v>
      </c>
    </row>
    <row r="91" spans="2:20" ht="14.25" customHeight="1" x14ac:dyDescent="0.15">
      <c r="B91" s="131"/>
      <c r="C91" s="167"/>
      <c r="D91" s="171"/>
      <c r="E91" s="174"/>
      <c r="F91" s="174"/>
      <c r="G91" s="246"/>
      <c r="H91" s="174"/>
      <c r="I91" s="237"/>
      <c r="J91" s="238"/>
      <c r="K91" s="170"/>
      <c r="L91" s="47" t="s">
        <v>182</v>
      </c>
      <c r="M91" s="85"/>
      <c r="N91" s="55"/>
      <c r="O91" s="85" t="s">
        <v>201</v>
      </c>
      <c r="P91" s="47"/>
      <c r="Q91" s="85" t="s">
        <v>201</v>
      </c>
      <c r="R91" s="47"/>
      <c r="S91" s="85" t="s">
        <v>201</v>
      </c>
      <c r="T91" s="178"/>
    </row>
    <row r="92" spans="2:20" ht="14.25" customHeight="1" x14ac:dyDescent="0.15">
      <c r="B92" s="131"/>
      <c r="C92" s="167"/>
      <c r="D92" s="171"/>
      <c r="E92" s="174"/>
      <c r="F92" s="174"/>
      <c r="G92" s="246"/>
      <c r="H92" s="174"/>
      <c r="I92" s="237"/>
      <c r="J92" s="238"/>
      <c r="K92" s="170"/>
      <c r="L92" s="47" t="s">
        <v>147</v>
      </c>
      <c r="M92" s="85"/>
      <c r="N92" s="47"/>
      <c r="O92" s="85" t="s">
        <v>201</v>
      </c>
      <c r="P92" s="47"/>
      <c r="Q92" s="85" t="s">
        <v>201</v>
      </c>
      <c r="R92" s="47"/>
      <c r="S92" s="85" t="s">
        <v>201</v>
      </c>
      <c r="T92" s="178"/>
    </row>
    <row r="93" spans="2:20" ht="14.25" customHeight="1" x14ac:dyDescent="0.15">
      <c r="B93" s="131"/>
      <c r="C93" s="167"/>
      <c r="D93" s="171"/>
      <c r="E93" s="174"/>
      <c r="F93" s="174"/>
      <c r="G93" s="246"/>
      <c r="H93" s="174"/>
      <c r="I93" s="237"/>
      <c r="J93" s="238"/>
      <c r="K93" s="170"/>
      <c r="L93" s="71" t="s">
        <v>169</v>
      </c>
      <c r="M93" s="85"/>
      <c r="N93" s="47"/>
      <c r="O93" s="85" t="s">
        <v>201</v>
      </c>
      <c r="P93" s="47"/>
      <c r="Q93" s="85" t="s">
        <v>201</v>
      </c>
      <c r="R93" s="47"/>
      <c r="S93" s="85" t="s">
        <v>201</v>
      </c>
      <c r="T93" s="178"/>
    </row>
    <row r="94" spans="2:20" ht="14.25" customHeight="1" x14ac:dyDescent="0.15">
      <c r="B94" s="164"/>
      <c r="C94" s="167"/>
      <c r="D94" s="171"/>
      <c r="E94" s="175"/>
      <c r="F94" s="175"/>
      <c r="G94" s="246"/>
      <c r="H94" s="175"/>
      <c r="I94" s="217"/>
      <c r="J94" s="218"/>
      <c r="K94" s="187"/>
      <c r="L94" s="47"/>
      <c r="M94" s="85"/>
      <c r="N94" s="47"/>
      <c r="O94" s="85" t="s">
        <v>201</v>
      </c>
      <c r="P94" s="47"/>
      <c r="Q94" s="85" t="s">
        <v>201</v>
      </c>
      <c r="R94" s="47"/>
      <c r="S94" s="85" t="s">
        <v>201</v>
      </c>
      <c r="T94" s="179"/>
    </row>
    <row r="95" spans="2:20" ht="14.25" customHeight="1" x14ac:dyDescent="0.15">
      <c r="B95" s="180">
        <f t="shared" ref="B95:B100" si="3">1+B90</f>
        <v>21</v>
      </c>
      <c r="C95" s="167"/>
      <c r="D95" s="171"/>
      <c r="E95" s="181">
        <v>2</v>
      </c>
      <c r="F95" s="181">
        <v>3</v>
      </c>
      <c r="G95" s="246"/>
      <c r="H95" s="181" t="s">
        <v>206</v>
      </c>
      <c r="I95" s="215" t="s">
        <v>148</v>
      </c>
      <c r="J95" s="216"/>
      <c r="K95" s="252" t="s">
        <v>1</v>
      </c>
      <c r="L95" s="47" t="s">
        <v>117</v>
      </c>
      <c r="M95" s="85"/>
      <c r="N95" s="47"/>
      <c r="O95" s="85" t="s">
        <v>201</v>
      </c>
      <c r="P95" s="47" t="s">
        <v>83</v>
      </c>
      <c r="Q95" s="85" t="s">
        <v>201</v>
      </c>
      <c r="R95" s="47"/>
      <c r="S95" s="85" t="s">
        <v>201</v>
      </c>
      <c r="T95" s="177">
        <v>1</v>
      </c>
    </row>
    <row r="96" spans="2:20" ht="14.25" customHeight="1" x14ac:dyDescent="0.15">
      <c r="B96" s="131"/>
      <c r="C96" s="167"/>
      <c r="D96" s="171"/>
      <c r="E96" s="174"/>
      <c r="F96" s="174"/>
      <c r="G96" s="246"/>
      <c r="H96" s="174"/>
      <c r="I96" s="237"/>
      <c r="J96" s="238"/>
      <c r="K96" s="170"/>
      <c r="L96" s="47" t="s">
        <v>182</v>
      </c>
      <c r="M96" s="85"/>
      <c r="N96" s="47"/>
      <c r="O96" s="85" t="s">
        <v>201</v>
      </c>
      <c r="P96" s="47" t="s">
        <v>84</v>
      </c>
      <c r="Q96" s="85" t="s">
        <v>201</v>
      </c>
      <c r="R96" s="47"/>
      <c r="S96" s="85" t="s">
        <v>201</v>
      </c>
      <c r="T96" s="178"/>
    </row>
    <row r="97" spans="2:20" ht="14.25" customHeight="1" x14ac:dyDescent="0.15">
      <c r="B97" s="131"/>
      <c r="C97" s="167"/>
      <c r="D97" s="171"/>
      <c r="E97" s="174"/>
      <c r="F97" s="174"/>
      <c r="G97" s="246"/>
      <c r="H97" s="174"/>
      <c r="I97" s="237"/>
      <c r="J97" s="238"/>
      <c r="K97" s="170"/>
      <c r="L97" s="47" t="s">
        <v>147</v>
      </c>
      <c r="M97" s="85"/>
      <c r="N97" s="47"/>
      <c r="O97" s="85" t="s">
        <v>201</v>
      </c>
      <c r="P97" s="47"/>
      <c r="Q97" s="85" t="s">
        <v>201</v>
      </c>
      <c r="R97" s="47"/>
      <c r="S97" s="85" t="s">
        <v>201</v>
      </c>
      <c r="T97" s="178"/>
    </row>
    <row r="98" spans="2:20" ht="14.25" customHeight="1" x14ac:dyDescent="0.15">
      <c r="B98" s="131"/>
      <c r="C98" s="167"/>
      <c r="D98" s="171"/>
      <c r="E98" s="174"/>
      <c r="F98" s="174"/>
      <c r="G98" s="246"/>
      <c r="H98" s="174"/>
      <c r="I98" s="237"/>
      <c r="J98" s="238"/>
      <c r="K98" s="170"/>
      <c r="L98" s="71" t="s">
        <v>169</v>
      </c>
      <c r="M98" s="85"/>
      <c r="N98" s="47"/>
      <c r="O98" s="85" t="s">
        <v>201</v>
      </c>
      <c r="P98" s="47"/>
      <c r="Q98" s="85" t="s">
        <v>201</v>
      </c>
      <c r="R98" s="47"/>
      <c r="S98" s="85" t="s">
        <v>201</v>
      </c>
      <c r="T98" s="178"/>
    </row>
    <row r="99" spans="2:20" ht="14.25" customHeight="1" x14ac:dyDescent="0.15">
      <c r="B99" s="164"/>
      <c r="C99" s="167"/>
      <c r="D99" s="171"/>
      <c r="E99" s="175"/>
      <c r="F99" s="175"/>
      <c r="G99" s="246"/>
      <c r="H99" s="175"/>
      <c r="I99" s="217"/>
      <c r="J99" s="218"/>
      <c r="K99" s="187"/>
      <c r="L99" s="47"/>
      <c r="M99" s="85"/>
      <c r="N99" s="47"/>
      <c r="O99" s="85" t="s">
        <v>201</v>
      </c>
      <c r="P99" s="47"/>
      <c r="Q99" s="85" t="s">
        <v>201</v>
      </c>
      <c r="R99" s="47"/>
      <c r="S99" s="85" t="s">
        <v>201</v>
      </c>
      <c r="T99" s="179"/>
    </row>
    <row r="100" spans="2:20" ht="14.25" customHeight="1" x14ac:dyDescent="0.15">
      <c r="B100" s="180">
        <f t="shared" si="3"/>
        <v>22</v>
      </c>
      <c r="C100" s="167"/>
      <c r="D100" s="171"/>
      <c r="E100" s="181">
        <v>2</v>
      </c>
      <c r="F100" s="181">
        <v>3</v>
      </c>
      <c r="G100" s="246"/>
      <c r="H100" s="181" t="s">
        <v>206</v>
      </c>
      <c r="I100" s="215" t="s">
        <v>150</v>
      </c>
      <c r="J100" s="216"/>
      <c r="K100" s="252" t="s">
        <v>0</v>
      </c>
      <c r="L100" s="47" t="s">
        <v>152</v>
      </c>
      <c r="M100" s="85"/>
      <c r="N100" s="47"/>
      <c r="O100" s="85" t="s">
        <v>201</v>
      </c>
      <c r="P100" s="47" t="s">
        <v>152</v>
      </c>
      <c r="Q100" s="85" t="s">
        <v>201</v>
      </c>
      <c r="R100" s="47"/>
      <c r="S100" s="85" t="s">
        <v>201</v>
      </c>
      <c r="T100" s="177">
        <v>1</v>
      </c>
    </row>
    <row r="101" spans="2:20" ht="14.25" customHeight="1" x14ac:dyDescent="0.15">
      <c r="B101" s="131"/>
      <c r="C101" s="167"/>
      <c r="D101" s="171"/>
      <c r="E101" s="174"/>
      <c r="F101" s="174"/>
      <c r="G101" s="246"/>
      <c r="H101" s="174"/>
      <c r="I101" s="237"/>
      <c r="J101" s="238"/>
      <c r="K101" s="170"/>
      <c r="L101" s="71" t="s">
        <v>169</v>
      </c>
      <c r="M101" s="85"/>
      <c r="N101" s="47"/>
      <c r="O101" s="85" t="s">
        <v>201</v>
      </c>
      <c r="P101" s="47" t="s">
        <v>83</v>
      </c>
      <c r="Q101" s="85" t="s">
        <v>201</v>
      </c>
      <c r="R101" s="47"/>
      <c r="S101" s="85" t="s">
        <v>201</v>
      </c>
      <c r="T101" s="178"/>
    </row>
    <row r="102" spans="2:20" ht="14.25" customHeight="1" x14ac:dyDescent="0.15">
      <c r="B102" s="131"/>
      <c r="C102" s="167"/>
      <c r="D102" s="171"/>
      <c r="E102" s="174"/>
      <c r="F102" s="174"/>
      <c r="G102" s="246"/>
      <c r="H102" s="174"/>
      <c r="I102" s="237"/>
      <c r="J102" s="238"/>
      <c r="K102" s="170"/>
      <c r="L102" s="47"/>
      <c r="M102" s="85"/>
      <c r="N102" s="47"/>
      <c r="O102" s="85" t="s">
        <v>201</v>
      </c>
      <c r="P102" s="47" t="s">
        <v>84</v>
      </c>
      <c r="Q102" s="85" t="s">
        <v>201</v>
      </c>
      <c r="R102" s="47"/>
      <c r="S102" s="85" t="s">
        <v>201</v>
      </c>
      <c r="T102" s="178"/>
    </row>
    <row r="103" spans="2:20" ht="14.25" customHeight="1" thickBot="1" x14ac:dyDescent="0.2">
      <c r="B103" s="132"/>
      <c r="C103" s="168"/>
      <c r="D103" s="172"/>
      <c r="E103" s="176"/>
      <c r="F103" s="176"/>
      <c r="G103" s="247"/>
      <c r="H103" s="176"/>
      <c r="I103" s="255"/>
      <c r="J103" s="256"/>
      <c r="K103" s="257"/>
      <c r="L103" s="59"/>
      <c r="M103" s="87" t="s">
        <v>201</v>
      </c>
      <c r="N103" s="59"/>
      <c r="O103" s="87" t="s">
        <v>201</v>
      </c>
      <c r="P103" s="59"/>
      <c r="Q103" s="87" t="s">
        <v>201</v>
      </c>
      <c r="R103" s="59"/>
      <c r="S103" s="87" t="s">
        <v>201</v>
      </c>
      <c r="T103" s="254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2">
    <dataValidation type="list" errorStyle="information" allowBlank="1" showInputMessage="1" showErrorMessage="1" sqref="S7:S103 Q7:Q103 O7:O103 M7:M72 M75:M103" xr:uid="{D1ED80BC-E6AB-40ED-800B-E6FB7C9E62BA}">
      <formula1>"○,×,　,"</formula1>
    </dataValidation>
    <dataValidation type="list" allowBlank="1" showInputMessage="1" showErrorMessage="1" sqref="M73:M74" xr:uid="{E95BAF5D-B3BB-46E4-A140-C94E838AA9F0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495D-9ED5-4F4F-8AB0-4B89839596FC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259">
        <v>1</v>
      </c>
      <c r="C7" s="258" t="s">
        <v>191</v>
      </c>
      <c r="D7" s="169" t="s">
        <v>198</v>
      </c>
      <c r="E7" s="260"/>
      <c r="F7" s="260"/>
      <c r="G7" s="173">
        <v>3</v>
      </c>
      <c r="H7" s="260"/>
      <c r="I7" s="265" t="s">
        <v>80</v>
      </c>
      <c r="J7" s="266"/>
      <c r="K7" s="269" t="s">
        <v>81</v>
      </c>
      <c r="L7" s="107" t="s">
        <v>82</v>
      </c>
      <c r="M7" s="108" t="s">
        <v>201</v>
      </c>
      <c r="N7" s="109"/>
      <c r="O7" s="108" t="s">
        <v>201</v>
      </c>
      <c r="P7" s="107" t="s">
        <v>178</v>
      </c>
      <c r="Q7" s="108" t="s">
        <v>201</v>
      </c>
      <c r="R7" s="109"/>
      <c r="S7" s="108" t="str">
        <f>IF(R7="","",IF(VLOOKUP(R7,#REF!,2,FALSE)=0,"",VLOOKUP(R7,#REF!,2,FALSE)))</f>
        <v/>
      </c>
      <c r="T7" s="270"/>
    </row>
    <row r="8" spans="2:20" ht="14.25" customHeight="1" x14ac:dyDescent="0.15">
      <c r="B8" s="220"/>
      <c r="C8" s="166"/>
      <c r="D8" s="170"/>
      <c r="E8" s="223"/>
      <c r="F8" s="223"/>
      <c r="G8" s="174"/>
      <c r="H8" s="223"/>
      <c r="I8" s="267"/>
      <c r="J8" s="268"/>
      <c r="K8" s="232"/>
      <c r="L8" s="104" t="s">
        <v>171</v>
      </c>
      <c r="M8" s="110" t="s">
        <v>201</v>
      </c>
      <c r="N8" s="111"/>
      <c r="O8" s="110" t="s">
        <v>201</v>
      </c>
      <c r="P8" s="96" t="s">
        <v>83</v>
      </c>
      <c r="Q8" s="110" t="s">
        <v>201</v>
      </c>
      <c r="R8" s="111"/>
      <c r="S8" s="110" t="str">
        <f>IF(R8="","",IF(VLOOKUP(R8,#REF!,2,FALSE)=0,"",VLOOKUP(R8,#REF!,2,FALSE)))</f>
        <v/>
      </c>
      <c r="T8" s="235"/>
    </row>
    <row r="9" spans="2:20" ht="14.25" customHeight="1" x14ac:dyDescent="0.15">
      <c r="B9" s="220"/>
      <c r="C9" s="166"/>
      <c r="D9" s="170"/>
      <c r="E9" s="223"/>
      <c r="F9" s="223"/>
      <c r="G9" s="174"/>
      <c r="H9" s="223"/>
      <c r="I9" s="267"/>
      <c r="J9" s="268"/>
      <c r="K9" s="232"/>
      <c r="L9" s="96" t="s">
        <v>178</v>
      </c>
      <c r="M9" s="95" t="s">
        <v>201</v>
      </c>
      <c r="N9" s="111"/>
      <c r="O9" s="95" t="s">
        <v>201</v>
      </c>
      <c r="P9" s="96" t="s">
        <v>84</v>
      </c>
      <c r="Q9" s="95" t="s">
        <v>201</v>
      </c>
      <c r="R9" s="111"/>
      <c r="S9" s="95" t="str">
        <f>IF(R9="","",IF(VLOOKUP(R9,#REF!,2,FALSE)=0,"",VLOOKUP(R9,#REF!,2,FALSE)))</f>
        <v/>
      </c>
      <c r="T9" s="235"/>
    </row>
    <row r="10" spans="2:20" ht="14.25" customHeight="1" x14ac:dyDescent="0.15">
      <c r="B10" s="220"/>
      <c r="C10" s="166"/>
      <c r="D10" s="170"/>
      <c r="E10" s="223"/>
      <c r="F10" s="223"/>
      <c r="G10" s="174"/>
      <c r="H10" s="223"/>
      <c r="I10" s="267"/>
      <c r="J10" s="268"/>
      <c r="K10" s="232"/>
      <c r="L10" s="104" t="s">
        <v>154</v>
      </c>
      <c r="M10" s="110" t="s">
        <v>201</v>
      </c>
      <c r="N10" s="111"/>
      <c r="O10" s="110" t="s">
        <v>201</v>
      </c>
      <c r="P10" s="96"/>
      <c r="Q10" s="110" t="s">
        <v>201</v>
      </c>
      <c r="R10" s="111"/>
      <c r="S10" s="110" t="str">
        <f>IF(R10="","",IF(VLOOKUP(R10,#REF!,2,FALSE)=0,"",VLOOKUP(R10,#REF!,2,FALSE)))</f>
        <v/>
      </c>
      <c r="T10" s="235"/>
    </row>
    <row r="11" spans="2:20" ht="14.25" customHeight="1" x14ac:dyDescent="0.15">
      <c r="B11" s="220"/>
      <c r="C11" s="166"/>
      <c r="D11" s="170"/>
      <c r="E11" s="223"/>
      <c r="F11" s="223"/>
      <c r="G11" s="174"/>
      <c r="H11" s="223"/>
      <c r="I11" s="267"/>
      <c r="J11" s="268"/>
      <c r="K11" s="232"/>
      <c r="L11" s="104" t="s">
        <v>170</v>
      </c>
      <c r="M11" s="95" t="s">
        <v>201</v>
      </c>
      <c r="N11" s="96"/>
      <c r="O11" s="95" t="s">
        <v>201</v>
      </c>
      <c r="P11" s="96"/>
      <c r="Q11" s="95" t="s">
        <v>201</v>
      </c>
      <c r="R11" s="96"/>
      <c r="S11" s="95" t="str">
        <f>IF(R11="","",IF(VLOOKUP(R11,#REF!,2,FALSE)=0,"",VLOOKUP(R11,#REF!,2,FALSE)))</f>
        <v/>
      </c>
      <c r="T11" s="235"/>
    </row>
    <row r="12" spans="2:20" ht="14.25" customHeight="1" x14ac:dyDescent="0.15">
      <c r="B12" s="221"/>
      <c r="C12" s="166"/>
      <c r="D12" s="170"/>
      <c r="E12" s="224"/>
      <c r="F12" s="224"/>
      <c r="G12" s="174"/>
      <c r="H12" s="224"/>
      <c r="I12" s="263"/>
      <c r="J12" s="264"/>
      <c r="K12" s="233"/>
      <c r="L12" s="112"/>
      <c r="M12" s="110" t="s">
        <v>201</v>
      </c>
      <c r="N12" s="113"/>
      <c r="O12" s="110" t="s">
        <v>201</v>
      </c>
      <c r="P12" s="112"/>
      <c r="Q12" s="110" t="s">
        <v>201</v>
      </c>
      <c r="R12" s="114"/>
      <c r="S12" s="110" t="str">
        <f>IF(R12="","",IF(VLOOKUP(R12,#REF!,2,FALSE)=0,"",VLOOKUP(R12,#REF!,2,FALSE)))</f>
        <v/>
      </c>
      <c r="T12" s="236"/>
    </row>
    <row r="13" spans="2:20" ht="14.25" customHeight="1" x14ac:dyDescent="0.15">
      <c r="B13" s="219">
        <f>1+B7</f>
        <v>2</v>
      </c>
      <c r="C13" s="166"/>
      <c r="D13" s="170"/>
      <c r="E13" s="222"/>
      <c r="F13" s="222"/>
      <c r="G13" s="174"/>
      <c r="H13" s="222"/>
      <c r="I13" s="261" t="s">
        <v>87</v>
      </c>
      <c r="J13" s="262"/>
      <c r="K13" s="253" t="s">
        <v>185</v>
      </c>
      <c r="L13" s="2" t="s">
        <v>16</v>
      </c>
      <c r="M13" s="95"/>
      <c r="N13" s="67"/>
      <c r="O13" s="95" t="s">
        <v>201</v>
      </c>
      <c r="P13" s="96" t="s">
        <v>90</v>
      </c>
      <c r="Q13" s="95" t="s">
        <v>201</v>
      </c>
      <c r="R13" s="67"/>
      <c r="S13" s="95" t="str">
        <f>IF(R13="","",IF(VLOOKUP(R13,#REF!,2,FALSE)=0,"",VLOOKUP(R13,#REF!,2,FALSE)))</f>
        <v/>
      </c>
      <c r="T13" s="234"/>
    </row>
    <row r="14" spans="2:20" ht="14.25" customHeight="1" x14ac:dyDescent="0.15">
      <c r="B14" s="220"/>
      <c r="C14" s="166"/>
      <c r="D14" s="170"/>
      <c r="E14" s="223"/>
      <c r="F14" s="223"/>
      <c r="G14" s="174"/>
      <c r="H14" s="223"/>
      <c r="I14" s="267"/>
      <c r="J14" s="268"/>
      <c r="K14" s="232"/>
      <c r="L14" s="96" t="s">
        <v>91</v>
      </c>
      <c r="M14" s="95" t="s">
        <v>201</v>
      </c>
      <c r="N14" s="111"/>
      <c r="O14" s="95" t="s">
        <v>201</v>
      </c>
      <c r="P14" s="96" t="s">
        <v>92</v>
      </c>
      <c r="Q14" s="95" t="s">
        <v>201</v>
      </c>
      <c r="R14" s="111"/>
      <c r="S14" s="95" t="str">
        <f>IF(R14="","",IF(VLOOKUP(R14,#REF!,2,FALSE)=0,"",VLOOKUP(R14,#REF!,2,FALSE)))</f>
        <v/>
      </c>
      <c r="T14" s="235"/>
    </row>
    <row r="15" spans="2:20" ht="14.25" customHeight="1" x14ac:dyDescent="0.15">
      <c r="B15" s="221"/>
      <c r="C15" s="166"/>
      <c r="D15" s="170"/>
      <c r="E15" s="224"/>
      <c r="F15" s="224"/>
      <c r="G15" s="174"/>
      <c r="H15" s="224"/>
      <c r="I15" s="263"/>
      <c r="J15" s="264"/>
      <c r="K15" s="233"/>
      <c r="L15" s="96"/>
      <c r="M15" s="95" t="s">
        <v>201</v>
      </c>
      <c r="N15" s="111"/>
      <c r="O15" s="95" t="s">
        <v>201</v>
      </c>
      <c r="P15" s="115"/>
      <c r="Q15" s="95" t="s">
        <v>201</v>
      </c>
      <c r="R15" s="111"/>
      <c r="S15" s="95" t="str">
        <f>IF(R15="","",IF(VLOOKUP(R15,#REF!,2,FALSE)=0,"",VLOOKUP(R15,#REF!,2,FALSE)))</f>
        <v/>
      </c>
      <c r="T15" s="236"/>
    </row>
    <row r="16" spans="2:20" ht="14.25" customHeight="1" x14ac:dyDescent="0.15">
      <c r="B16" s="219">
        <f>1+B13</f>
        <v>3</v>
      </c>
      <c r="C16" s="166"/>
      <c r="D16" s="170"/>
      <c r="E16" s="222"/>
      <c r="F16" s="222"/>
      <c r="G16" s="174"/>
      <c r="H16" s="222"/>
      <c r="I16" s="261" t="s">
        <v>93</v>
      </c>
      <c r="J16" s="262"/>
      <c r="K16" s="231" t="s">
        <v>94</v>
      </c>
      <c r="L16" s="2" t="s">
        <v>10</v>
      </c>
      <c r="M16" s="95" t="s">
        <v>201</v>
      </c>
      <c r="N16" s="116"/>
      <c r="O16" s="95" t="s">
        <v>201</v>
      </c>
      <c r="P16" s="96"/>
      <c r="Q16" s="95" t="s">
        <v>201</v>
      </c>
      <c r="R16" s="96"/>
      <c r="S16" s="95" t="str">
        <f>IF(R16="","",IF(VLOOKUP(R16,#REF!,2,FALSE)=0,"",VLOOKUP(R16,#REF!,2,FALSE)))</f>
        <v/>
      </c>
      <c r="T16" s="234"/>
    </row>
    <row r="17" spans="1:20" ht="14.25" customHeight="1" x14ac:dyDescent="0.15">
      <c r="B17" s="221"/>
      <c r="C17" s="166"/>
      <c r="D17" s="170"/>
      <c r="E17" s="224"/>
      <c r="F17" s="224"/>
      <c r="G17" s="174"/>
      <c r="H17" s="224"/>
      <c r="I17" s="263"/>
      <c r="J17" s="264"/>
      <c r="K17" s="233"/>
      <c r="L17" s="96"/>
      <c r="M17" s="95" t="s">
        <v>201</v>
      </c>
      <c r="N17" s="96"/>
      <c r="O17" s="95" t="s">
        <v>201</v>
      </c>
      <c r="P17" s="96"/>
      <c r="Q17" s="95" t="s">
        <v>201</v>
      </c>
      <c r="R17" s="96"/>
      <c r="S17" s="95" t="str">
        <f>IF(R17="","",IF(VLOOKUP(R17,#REF!,2,FALSE)=0,"",VLOOKUP(R17,#REF!,2,FALSE)))</f>
        <v/>
      </c>
      <c r="T17" s="236"/>
    </row>
    <row r="18" spans="1:20" ht="14.25" customHeight="1" x14ac:dyDescent="0.15">
      <c r="B18" s="219">
        <f>1+B16</f>
        <v>4</v>
      </c>
      <c r="C18" s="166"/>
      <c r="D18" s="170"/>
      <c r="E18" s="222"/>
      <c r="F18" s="222"/>
      <c r="G18" s="174"/>
      <c r="H18" s="222"/>
      <c r="I18" s="261" t="s">
        <v>96</v>
      </c>
      <c r="J18" s="262"/>
      <c r="K18" s="231" t="s">
        <v>97</v>
      </c>
      <c r="L18" s="96" t="s">
        <v>179</v>
      </c>
      <c r="M18" s="95" t="s">
        <v>201</v>
      </c>
      <c r="N18" s="96"/>
      <c r="O18" s="95" t="s">
        <v>201</v>
      </c>
      <c r="P18" s="96"/>
      <c r="Q18" s="95" t="s">
        <v>201</v>
      </c>
      <c r="R18" s="96"/>
      <c r="S18" s="95" t="str">
        <f>IF(R18="","",IF(VLOOKUP(R18,#REF!,2,FALSE)=0,"",VLOOKUP(R18,#REF!,2,FALSE)))</f>
        <v/>
      </c>
      <c r="T18" s="234"/>
    </row>
    <row r="19" spans="1:20" ht="14.25" customHeight="1" x14ac:dyDescent="0.15">
      <c r="B19" s="220"/>
      <c r="C19" s="166"/>
      <c r="D19" s="170"/>
      <c r="E19" s="223"/>
      <c r="F19" s="223"/>
      <c r="G19" s="174"/>
      <c r="H19" s="223"/>
      <c r="I19" s="267"/>
      <c r="J19" s="268"/>
      <c r="K19" s="232"/>
      <c r="L19" s="96" t="s">
        <v>98</v>
      </c>
      <c r="M19" s="95" t="s">
        <v>201</v>
      </c>
      <c r="N19" s="96"/>
      <c r="O19" s="95"/>
      <c r="P19" s="96"/>
      <c r="Q19" s="95" t="s">
        <v>201</v>
      </c>
      <c r="R19" s="96"/>
      <c r="S19" s="95" t="str">
        <f>IF(R19="","",IF(VLOOKUP(R19,#REF!,2,FALSE)=0,"",VLOOKUP(R19,#REF!,2,FALSE)))</f>
        <v/>
      </c>
      <c r="T19" s="235"/>
    </row>
    <row r="20" spans="1:20" ht="14.25" customHeight="1" x14ac:dyDescent="0.15">
      <c r="B20" s="221"/>
      <c r="C20" s="166"/>
      <c r="D20" s="170"/>
      <c r="E20" s="224"/>
      <c r="F20" s="224"/>
      <c r="G20" s="174"/>
      <c r="H20" s="224"/>
      <c r="I20" s="263"/>
      <c r="J20" s="264"/>
      <c r="K20" s="233"/>
      <c r="L20" s="96"/>
      <c r="M20" s="95" t="s">
        <v>201</v>
      </c>
      <c r="N20" s="96"/>
      <c r="O20" s="95"/>
      <c r="P20" s="96"/>
      <c r="Q20" s="95" t="s">
        <v>201</v>
      </c>
      <c r="R20" s="96"/>
      <c r="S20" s="95" t="str">
        <f>IF(R20="","",IF(VLOOKUP(R20,#REF!,2,FALSE)=0,"",VLOOKUP(R20,#REF!,2,FALSE)))</f>
        <v/>
      </c>
      <c r="T20" s="236"/>
    </row>
    <row r="21" spans="1:20" ht="14.25" customHeight="1" x14ac:dyDescent="0.15">
      <c r="B21" s="219">
        <f>1+B18</f>
        <v>5</v>
      </c>
      <c r="C21" s="166"/>
      <c r="D21" s="170"/>
      <c r="E21" s="222"/>
      <c r="F21" s="222"/>
      <c r="G21" s="174"/>
      <c r="H21" s="222"/>
      <c r="I21" s="271" t="s">
        <v>21</v>
      </c>
      <c r="J21" s="262"/>
      <c r="K21" s="231" t="s">
        <v>99</v>
      </c>
      <c r="L21" s="96" t="s">
        <v>100</v>
      </c>
      <c r="M21" s="95" t="s">
        <v>201</v>
      </c>
      <c r="N21" s="96" t="s">
        <v>100</v>
      </c>
      <c r="O21" s="95"/>
      <c r="P21" s="104" t="s">
        <v>183</v>
      </c>
      <c r="Q21" s="95" t="s">
        <v>201</v>
      </c>
      <c r="R21" s="96"/>
      <c r="S21" s="95" t="str">
        <f>IF(R21="","",IF(VLOOKUP(R21,#REF!,2,FALSE)=0,"",VLOOKUP(R21,#REF!,2,FALSE)))</f>
        <v/>
      </c>
      <c r="T21" s="234"/>
    </row>
    <row r="22" spans="1:20" ht="14.25" customHeight="1" x14ac:dyDescent="0.15">
      <c r="B22" s="220"/>
      <c r="C22" s="166"/>
      <c r="D22" s="170"/>
      <c r="E22" s="223"/>
      <c r="F22" s="223"/>
      <c r="G22" s="174"/>
      <c r="H22" s="223"/>
      <c r="I22" s="267"/>
      <c r="J22" s="268"/>
      <c r="K22" s="232"/>
      <c r="L22" s="96"/>
      <c r="M22" s="95" t="s">
        <v>201</v>
      </c>
      <c r="N22" s="96"/>
      <c r="O22" s="95"/>
      <c r="P22" s="104" t="s">
        <v>161</v>
      </c>
      <c r="Q22" s="95" t="s">
        <v>201</v>
      </c>
      <c r="R22" s="96"/>
      <c r="S22" s="95" t="str">
        <f>IF(R22="","",IF(VLOOKUP(R22,#REF!,2,FALSE)=0,"",VLOOKUP(R22,#REF!,2,FALSE)))</f>
        <v/>
      </c>
      <c r="T22" s="235"/>
    </row>
    <row r="23" spans="1:20" ht="14.25" customHeight="1" x14ac:dyDescent="0.15">
      <c r="B23" s="220"/>
      <c r="C23" s="166"/>
      <c r="D23" s="170"/>
      <c r="E23" s="223"/>
      <c r="F23" s="223"/>
      <c r="G23" s="174"/>
      <c r="H23" s="223"/>
      <c r="I23" s="267"/>
      <c r="J23" s="268"/>
      <c r="K23" s="232"/>
      <c r="L23" s="96"/>
      <c r="M23" s="95" t="s">
        <v>201</v>
      </c>
      <c r="N23" s="96"/>
      <c r="O23" s="95"/>
      <c r="P23" s="96" t="s">
        <v>84</v>
      </c>
      <c r="Q23" s="95" t="s">
        <v>201</v>
      </c>
      <c r="R23" s="96"/>
      <c r="S23" s="95" t="str">
        <f>IF(R23="","",IF(VLOOKUP(R23,#REF!,2,FALSE)=0,"",VLOOKUP(R23,#REF!,2,FALSE)))</f>
        <v/>
      </c>
      <c r="T23" s="235"/>
    </row>
    <row r="24" spans="1:20" ht="14.25" customHeight="1" x14ac:dyDescent="0.15">
      <c r="B24" s="221"/>
      <c r="C24" s="166"/>
      <c r="D24" s="170"/>
      <c r="E24" s="224"/>
      <c r="F24" s="224"/>
      <c r="G24" s="174"/>
      <c r="H24" s="224"/>
      <c r="I24" s="263"/>
      <c r="J24" s="264"/>
      <c r="K24" s="233"/>
      <c r="L24" s="97"/>
      <c r="M24" s="95" t="s">
        <v>201</v>
      </c>
      <c r="N24" s="96"/>
      <c r="O24" s="95"/>
      <c r="P24" s="96"/>
      <c r="Q24" s="95" t="s">
        <v>201</v>
      </c>
      <c r="R24" s="96"/>
      <c r="S24" s="95" t="str">
        <f>IF(R24="","",IF(VLOOKUP(R24,#REF!,2,FALSE)=0,"",VLOOKUP(R24,#REF!,2,FALSE)))</f>
        <v/>
      </c>
      <c r="T24" s="236"/>
    </row>
    <row r="25" spans="1:20" ht="14.25" customHeight="1" x14ac:dyDescent="0.15">
      <c r="B25" s="219">
        <f>1+B21</f>
        <v>6</v>
      </c>
      <c r="C25" s="166"/>
      <c r="D25" s="170"/>
      <c r="E25" s="222"/>
      <c r="F25" s="222"/>
      <c r="G25" s="174"/>
      <c r="H25" s="222"/>
      <c r="I25" s="261" t="s">
        <v>101</v>
      </c>
      <c r="J25" s="262"/>
      <c r="K25" s="231" t="s">
        <v>102</v>
      </c>
      <c r="L25" s="115" t="s">
        <v>103</v>
      </c>
      <c r="M25" s="95" t="s">
        <v>201</v>
      </c>
      <c r="N25" s="115" t="s">
        <v>103</v>
      </c>
      <c r="O25" s="95"/>
      <c r="P25" s="96"/>
      <c r="Q25" s="95" t="s">
        <v>201</v>
      </c>
      <c r="R25" s="117"/>
      <c r="S25" s="95" t="str">
        <f>IF(R25="","",IF(VLOOKUP(R25,#REF!,2,FALSE)=0,"",VLOOKUP(R25,#REF!,2,FALSE)))</f>
        <v/>
      </c>
      <c r="T25" s="234"/>
    </row>
    <row r="26" spans="1:20" ht="14.25" customHeight="1" x14ac:dyDescent="0.15">
      <c r="B26" s="220"/>
      <c r="C26" s="166"/>
      <c r="D26" s="170"/>
      <c r="E26" s="223"/>
      <c r="F26" s="223"/>
      <c r="G26" s="174"/>
      <c r="H26" s="223"/>
      <c r="I26" s="267"/>
      <c r="J26" s="268"/>
      <c r="K26" s="232"/>
      <c r="L26" s="115" t="s">
        <v>105</v>
      </c>
      <c r="M26" s="95" t="s">
        <v>201</v>
      </c>
      <c r="N26" s="115" t="s">
        <v>105</v>
      </c>
      <c r="O26" s="95"/>
      <c r="P26" s="104" t="s">
        <v>159</v>
      </c>
      <c r="Q26" s="95" t="s">
        <v>201</v>
      </c>
      <c r="R26" s="117"/>
      <c r="S26" s="95" t="str">
        <f>IF(R26="","",IF(VLOOKUP(R26,#REF!,2,FALSE)=0,"",VLOOKUP(R26,#REF!,2,FALSE)))</f>
        <v/>
      </c>
      <c r="T26" s="235"/>
    </row>
    <row r="27" spans="1:20" ht="14.25" customHeight="1" x14ac:dyDescent="0.15">
      <c r="B27" s="220"/>
      <c r="C27" s="166"/>
      <c r="D27" s="170"/>
      <c r="E27" s="223"/>
      <c r="F27" s="223"/>
      <c r="G27" s="174"/>
      <c r="H27" s="223"/>
      <c r="I27" s="267"/>
      <c r="J27" s="268"/>
      <c r="K27" s="232"/>
      <c r="L27" s="115" t="s">
        <v>107</v>
      </c>
      <c r="M27" s="95" t="s">
        <v>201</v>
      </c>
      <c r="N27" s="115" t="s">
        <v>107</v>
      </c>
      <c r="O27" s="95"/>
      <c r="P27" s="104" t="s">
        <v>184</v>
      </c>
      <c r="Q27" s="95" t="s">
        <v>201</v>
      </c>
      <c r="R27" s="117"/>
      <c r="S27" s="95" t="str">
        <f>IF(R27="","",IF(VLOOKUP(R27,#REF!,2,FALSE)=0,"",VLOOKUP(R27,#REF!,2,FALSE)))</f>
        <v/>
      </c>
      <c r="T27" s="235"/>
    </row>
    <row r="28" spans="1:20" ht="14.25" customHeight="1" x14ac:dyDescent="0.15">
      <c r="B28" s="220"/>
      <c r="C28" s="166"/>
      <c r="D28" s="170"/>
      <c r="E28" s="223"/>
      <c r="F28" s="223"/>
      <c r="G28" s="174"/>
      <c r="H28" s="223"/>
      <c r="I28" s="267"/>
      <c r="J28" s="268"/>
      <c r="K28" s="232"/>
      <c r="L28" s="115" t="s">
        <v>109</v>
      </c>
      <c r="M28" s="95" t="s">
        <v>201</v>
      </c>
      <c r="N28" s="115" t="s">
        <v>109</v>
      </c>
      <c r="O28" s="95"/>
      <c r="P28" s="104" t="s">
        <v>161</v>
      </c>
      <c r="Q28" s="95" t="s">
        <v>201</v>
      </c>
      <c r="R28" s="117"/>
      <c r="S28" s="95" t="str">
        <f>IF(R28="","",IF(VLOOKUP(R28,#REF!,2,FALSE)=0,"",VLOOKUP(R28,#REF!,2,FALSE)))</f>
        <v/>
      </c>
      <c r="T28" s="235"/>
    </row>
    <row r="29" spans="1:20" ht="14.25" customHeight="1" x14ac:dyDescent="0.15">
      <c r="B29" s="221"/>
      <c r="C29" s="166"/>
      <c r="D29" s="170"/>
      <c r="E29" s="224"/>
      <c r="F29" s="224"/>
      <c r="G29" s="174"/>
      <c r="H29" s="224"/>
      <c r="I29" s="263"/>
      <c r="J29" s="264"/>
      <c r="K29" s="233"/>
      <c r="L29" s="115"/>
      <c r="M29" s="95" t="s">
        <v>201</v>
      </c>
      <c r="N29" s="118"/>
      <c r="O29" s="95"/>
      <c r="P29" s="117"/>
      <c r="Q29" s="95" t="s">
        <v>201</v>
      </c>
      <c r="R29" s="117"/>
      <c r="S29" s="95" t="str">
        <f>IF(R29="","",IF(VLOOKUP(R29,#REF!,2,FALSE)=0,"",VLOOKUP(R29,#REF!,2,FALSE)))</f>
        <v/>
      </c>
      <c r="T29" s="236"/>
    </row>
    <row r="30" spans="1:20" ht="14.25" customHeight="1" x14ac:dyDescent="0.15">
      <c r="A30" s="37" t="s">
        <v>110</v>
      </c>
      <c r="B30" s="219">
        <f>1+B25</f>
        <v>7</v>
      </c>
      <c r="C30" s="166"/>
      <c r="D30" s="170"/>
      <c r="E30" s="222"/>
      <c r="F30" s="222"/>
      <c r="G30" s="174"/>
      <c r="H30" s="222"/>
      <c r="I30" s="261" t="s">
        <v>111</v>
      </c>
      <c r="J30" s="262"/>
      <c r="K30" s="231" t="s">
        <v>112</v>
      </c>
      <c r="L30" s="115" t="s">
        <v>113</v>
      </c>
      <c r="M30" s="95" t="s">
        <v>201</v>
      </c>
      <c r="N30" s="96"/>
      <c r="O30" s="95"/>
      <c r="P30" s="96" t="s">
        <v>106</v>
      </c>
      <c r="Q30" s="95" t="s">
        <v>201</v>
      </c>
      <c r="R30" s="117"/>
      <c r="S30" s="95" t="str">
        <f>IF(R30="","",IF(VLOOKUP(R30,#REF!,2,FALSE)=0,"",VLOOKUP(R30,#REF!,2,FALSE)))</f>
        <v/>
      </c>
      <c r="T30" s="234"/>
    </row>
    <row r="31" spans="1:20" ht="14.25" customHeight="1" x14ac:dyDescent="0.15">
      <c r="B31" s="220"/>
      <c r="C31" s="166"/>
      <c r="D31" s="170"/>
      <c r="E31" s="223"/>
      <c r="F31" s="223"/>
      <c r="G31" s="174"/>
      <c r="H31" s="223"/>
      <c r="I31" s="267"/>
      <c r="J31" s="268"/>
      <c r="K31" s="232"/>
      <c r="L31" s="115" t="s">
        <v>107</v>
      </c>
      <c r="M31" s="95" t="s">
        <v>201</v>
      </c>
      <c r="N31" s="119"/>
      <c r="O31" s="95"/>
      <c r="P31" s="96" t="s">
        <v>108</v>
      </c>
      <c r="Q31" s="95" t="s">
        <v>201</v>
      </c>
      <c r="R31" s="117"/>
      <c r="S31" s="95" t="str">
        <f>IF(R31="","",IF(VLOOKUP(R31,#REF!,2,FALSE)=0,"",VLOOKUP(R31,#REF!,2,FALSE)))</f>
        <v/>
      </c>
      <c r="T31" s="235"/>
    </row>
    <row r="32" spans="1:20" ht="14.25" customHeight="1" x14ac:dyDescent="0.15">
      <c r="B32" s="220"/>
      <c r="C32" s="166"/>
      <c r="D32" s="170"/>
      <c r="E32" s="223"/>
      <c r="F32" s="223"/>
      <c r="G32" s="174"/>
      <c r="H32" s="223"/>
      <c r="I32" s="267"/>
      <c r="J32" s="268"/>
      <c r="K32" s="232"/>
      <c r="L32" s="115" t="s">
        <v>85</v>
      </c>
      <c r="M32" s="95" t="s">
        <v>201</v>
      </c>
      <c r="N32" s="119"/>
      <c r="O32" s="95"/>
      <c r="P32" s="96" t="s">
        <v>83</v>
      </c>
      <c r="Q32" s="95" t="s">
        <v>201</v>
      </c>
      <c r="R32" s="117"/>
      <c r="S32" s="95" t="str">
        <f>IF(R32="","",IF(VLOOKUP(R32,#REF!,2,FALSE)=0,"",VLOOKUP(R32,#REF!,2,FALSE)))</f>
        <v/>
      </c>
      <c r="T32" s="235"/>
    </row>
    <row r="33" spans="1:20" ht="14.25" customHeight="1" x14ac:dyDescent="0.15">
      <c r="B33" s="220"/>
      <c r="C33" s="166"/>
      <c r="D33" s="170"/>
      <c r="E33" s="223"/>
      <c r="F33" s="223"/>
      <c r="G33" s="174"/>
      <c r="H33" s="223"/>
      <c r="I33" s="267"/>
      <c r="J33" s="268"/>
      <c r="K33" s="232"/>
      <c r="L33" s="115" t="s">
        <v>86</v>
      </c>
      <c r="M33" s="95" t="s">
        <v>201</v>
      </c>
      <c r="N33" s="119"/>
      <c r="O33" s="95"/>
      <c r="P33" s="96" t="s">
        <v>84</v>
      </c>
      <c r="Q33" s="95" t="s">
        <v>201</v>
      </c>
      <c r="R33" s="117"/>
      <c r="S33" s="95" t="str">
        <f>IF(R33="","",IF(VLOOKUP(R33,#REF!,2,FALSE)=0,"",VLOOKUP(R33,#REF!,2,FALSE)))</f>
        <v/>
      </c>
      <c r="T33" s="235"/>
    </row>
    <row r="34" spans="1:20" ht="14.25" customHeight="1" x14ac:dyDescent="0.15">
      <c r="B34" s="220"/>
      <c r="C34" s="166"/>
      <c r="D34" s="170"/>
      <c r="E34" s="223"/>
      <c r="F34" s="223"/>
      <c r="G34" s="174"/>
      <c r="H34" s="223"/>
      <c r="I34" s="267"/>
      <c r="J34" s="268"/>
      <c r="K34" s="232"/>
      <c r="L34" s="120" t="s">
        <v>172</v>
      </c>
      <c r="M34" s="110" t="s">
        <v>201</v>
      </c>
      <c r="N34" s="113"/>
      <c r="O34" s="110"/>
      <c r="P34" s="112"/>
      <c r="Q34" s="110" t="s">
        <v>201</v>
      </c>
      <c r="R34" s="114"/>
      <c r="S34" s="110" t="str">
        <f>IF(R34="","",IF(VLOOKUP(R34,#REF!,2,FALSE)=0,"",VLOOKUP(R34,#REF!,2,FALSE)))</f>
        <v/>
      </c>
      <c r="T34" s="235"/>
    </row>
    <row r="35" spans="1:20" ht="14.25" customHeight="1" x14ac:dyDescent="0.15">
      <c r="B35" s="221"/>
      <c r="C35" s="166"/>
      <c r="D35" s="170"/>
      <c r="E35" s="224"/>
      <c r="F35" s="224"/>
      <c r="G35" s="174"/>
      <c r="H35" s="224"/>
      <c r="I35" s="263"/>
      <c r="J35" s="264"/>
      <c r="K35" s="233"/>
      <c r="L35" s="115"/>
      <c r="M35" s="95" t="s">
        <v>201</v>
      </c>
      <c r="N35" s="119"/>
      <c r="O35" s="95"/>
      <c r="P35" s="96"/>
      <c r="Q35" s="95" t="s">
        <v>201</v>
      </c>
      <c r="R35" s="117"/>
      <c r="S35" s="95" t="str">
        <f>IF(R35="","",IF(VLOOKUP(R35,#REF!,2,FALSE)=0,"",VLOOKUP(R35,#REF!,2,FALSE)))</f>
        <v/>
      </c>
      <c r="T35" s="236"/>
    </row>
    <row r="36" spans="1:20" ht="14.25" customHeight="1" x14ac:dyDescent="0.15">
      <c r="A36" s="37" t="s">
        <v>110</v>
      </c>
      <c r="B36" s="219">
        <f>1+B30</f>
        <v>8</v>
      </c>
      <c r="C36" s="166"/>
      <c r="D36" s="170"/>
      <c r="E36" s="222"/>
      <c r="F36" s="222"/>
      <c r="G36" s="174"/>
      <c r="H36" s="222"/>
      <c r="I36" s="261" t="s">
        <v>115</v>
      </c>
      <c r="J36" s="262"/>
      <c r="K36" s="231" t="s">
        <v>116</v>
      </c>
      <c r="L36" s="115" t="s">
        <v>103</v>
      </c>
      <c r="M36" s="121" t="s">
        <v>201</v>
      </c>
      <c r="N36" s="115" t="s">
        <v>103</v>
      </c>
      <c r="O36" s="121"/>
      <c r="P36" s="96" t="s">
        <v>83</v>
      </c>
      <c r="Q36" s="121" t="s">
        <v>201</v>
      </c>
      <c r="R36" s="117"/>
      <c r="S36" s="121" t="str">
        <f>IF(R36="","",IF(VLOOKUP(R36,#REF!,2,FALSE)=0,"",VLOOKUP(R36,#REF!,2,FALSE)))</f>
        <v/>
      </c>
      <c r="T36" s="234"/>
    </row>
    <row r="37" spans="1:20" ht="14.25" customHeight="1" x14ac:dyDescent="0.15">
      <c r="B37" s="220"/>
      <c r="C37" s="166"/>
      <c r="D37" s="170"/>
      <c r="E37" s="223"/>
      <c r="F37" s="223"/>
      <c r="G37" s="174"/>
      <c r="H37" s="223"/>
      <c r="I37" s="267"/>
      <c r="J37" s="268"/>
      <c r="K37" s="232"/>
      <c r="L37" s="115" t="s">
        <v>105</v>
      </c>
      <c r="M37" s="95" t="s">
        <v>201</v>
      </c>
      <c r="N37" s="115" t="s">
        <v>105</v>
      </c>
      <c r="O37" s="95"/>
      <c r="P37" s="96" t="s">
        <v>84</v>
      </c>
      <c r="Q37" s="95" t="s">
        <v>201</v>
      </c>
      <c r="R37" s="117"/>
      <c r="S37" s="95" t="str">
        <f>IF(R37="","",IF(VLOOKUP(R37,#REF!,2,FALSE)=0,"",VLOOKUP(R37,#REF!,2,FALSE)))</f>
        <v/>
      </c>
      <c r="T37" s="235"/>
    </row>
    <row r="38" spans="1:20" ht="14.25" customHeight="1" x14ac:dyDescent="0.15">
      <c r="B38" s="220"/>
      <c r="C38" s="166"/>
      <c r="D38" s="170"/>
      <c r="E38" s="223"/>
      <c r="F38" s="223"/>
      <c r="G38" s="174"/>
      <c r="H38" s="223"/>
      <c r="I38" s="267"/>
      <c r="J38" s="268"/>
      <c r="K38" s="232"/>
      <c r="L38" s="115" t="s">
        <v>117</v>
      </c>
      <c r="M38" s="95" t="s">
        <v>201</v>
      </c>
      <c r="N38" s="115" t="s">
        <v>117</v>
      </c>
      <c r="O38" s="95"/>
      <c r="P38" s="96"/>
      <c r="Q38" s="95" t="s">
        <v>201</v>
      </c>
      <c r="R38" s="117"/>
      <c r="S38" s="95" t="str">
        <f>IF(R38="","",IF(VLOOKUP(R38,#REF!,2,FALSE)=0,"",VLOOKUP(R38,#REF!,2,FALSE)))</f>
        <v/>
      </c>
      <c r="T38" s="235"/>
    </row>
    <row r="39" spans="1:20" ht="14.25" customHeight="1" x14ac:dyDescent="0.15">
      <c r="B39" s="220"/>
      <c r="C39" s="166"/>
      <c r="D39" s="170"/>
      <c r="E39" s="223"/>
      <c r="F39" s="223"/>
      <c r="G39" s="174"/>
      <c r="H39" s="223"/>
      <c r="I39" s="267"/>
      <c r="J39" s="268"/>
      <c r="K39" s="232"/>
      <c r="L39" s="115" t="s">
        <v>118</v>
      </c>
      <c r="M39" s="95" t="s">
        <v>201</v>
      </c>
      <c r="N39" s="115" t="s">
        <v>118</v>
      </c>
      <c r="O39" s="95"/>
      <c r="P39" s="96"/>
      <c r="Q39" s="95" t="s">
        <v>201</v>
      </c>
      <c r="R39" s="117"/>
      <c r="S39" s="95"/>
      <c r="T39" s="235"/>
    </row>
    <row r="40" spans="1:20" ht="14.25" customHeight="1" x14ac:dyDescent="0.15">
      <c r="B40" s="221"/>
      <c r="C40" s="166"/>
      <c r="D40" s="170"/>
      <c r="E40" s="224"/>
      <c r="F40" s="224"/>
      <c r="G40" s="174"/>
      <c r="H40" s="224"/>
      <c r="I40" s="263"/>
      <c r="J40" s="264"/>
      <c r="K40" s="233"/>
      <c r="L40" s="115"/>
      <c r="M40" s="95" t="s">
        <v>201</v>
      </c>
      <c r="N40" s="119"/>
      <c r="O40" s="95"/>
      <c r="P40" s="117"/>
      <c r="Q40" s="95" t="s">
        <v>201</v>
      </c>
      <c r="R40" s="117"/>
      <c r="S40" s="95"/>
      <c r="T40" s="236"/>
    </row>
    <row r="41" spans="1:20" ht="14.25" customHeight="1" x14ac:dyDescent="0.15">
      <c r="A41" s="37" t="s">
        <v>110</v>
      </c>
      <c r="B41" s="219">
        <f>1+B36</f>
        <v>9</v>
      </c>
      <c r="C41" s="166"/>
      <c r="D41" s="170"/>
      <c r="E41" s="222"/>
      <c r="F41" s="222"/>
      <c r="G41" s="174"/>
      <c r="H41" s="222"/>
      <c r="I41" s="261" t="s">
        <v>119</v>
      </c>
      <c r="J41" s="262"/>
      <c r="K41" s="231" t="s">
        <v>120</v>
      </c>
      <c r="L41" s="115" t="s">
        <v>103</v>
      </c>
      <c r="M41" s="121" t="s">
        <v>201</v>
      </c>
      <c r="N41" s="115" t="s">
        <v>103</v>
      </c>
      <c r="O41" s="121"/>
      <c r="P41" s="96" t="s">
        <v>106</v>
      </c>
      <c r="Q41" s="121" t="s">
        <v>201</v>
      </c>
      <c r="R41" s="117" t="s">
        <v>121</v>
      </c>
      <c r="S41" s="121"/>
      <c r="T41" s="234"/>
    </row>
    <row r="42" spans="1:20" ht="14.25" customHeight="1" x14ac:dyDescent="0.15">
      <c r="B42" s="220"/>
      <c r="C42" s="166"/>
      <c r="D42" s="170"/>
      <c r="E42" s="223"/>
      <c r="F42" s="223"/>
      <c r="G42" s="174"/>
      <c r="H42" s="223"/>
      <c r="I42" s="267"/>
      <c r="J42" s="268"/>
      <c r="K42" s="232"/>
      <c r="L42" s="115" t="s">
        <v>105</v>
      </c>
      <c r="M42" s="95" t="s">
        <v>201</v>
      </c>
      <c r="N42" s="115" t="s">
        <v>105</v>
      </c>
      <c r="O42" s="95"/>
      <c r="P42" s="96" t="s">
        <v>83</v>
      </c>
      <c r="Q42" s="95" t="s">
        <v>201</v>
      </c>
      <c r="R42" s="117"/>
      <c r="S42" s="95"/>
      <c r="T42" s="235"/>
    </row>
    <row r="43" spans="1:20" ht="14.25" customHeight="1" x14ac:dyDescent="0.15">
      <c r="B43" s="220"/>
      <c r="C43" s="166"/>
      <c r="D43" s="170"/>
      <c r="E43" s="223"/>
      <c r="F43" s="223"/>
      <c r="G43" s="174"/>
      <c r="H43" s="223"/>
      <c r="I43" s="267"/>
      <c r="J43" s="268"/>
      <c r="K43" s="232"/>
      <c r="L43" s="115" t="s">
        <v>114</v>
      </c>
      <c r="M43" s="95" t="s">
        <v>201</v>
      </c>
      <c r="N43" s="115" t="s">
        <v>114</v>
      </c>
      <c r="O43" s="95"/>
      <c r="P43" s="96" t="s">
        <v>84</v>
      </c>
      <c r="Q43" s="95" t="s">
        <v>201</v>
      </c>
      <c r="R43" s="117"/>
      <c r="S43" s="95"/>
      <c r="T43" s="235"/>
    </row>
    <row r="44" spans="1:20" ht="14.25" customHeight="1" x14ac:dyDescent="0.15">
      <c r="B44" s="221"/>
      <c r="C44" s="166"/>
      <c r="D44" s="170"/>
      <c r="E44" s="224"/>
      <c r="F44" s="224"/>
      <c r="G44" s="174"/>
      <c r="H44" s="224"/>
      <c r="I44" s="263"/>
      <c r="J44" s="264"/>
      <c r="K44" s="233"/>
      <c r="L44" s="115"/>
      <c r="M44" s="95" t="s">
        <v>201</v>
      </c>
      <c r="N44" s="119"/>
      <c r="O44" s="95"/>
      <c r="P44" s="117"/>
      <c r="Q44" s="95" t="s">
        <v>201</v>
      </c>
      <c r="R44" s="117"/>
      <c r="S44" s="95"/>
      <c r="T44" s="236"/>
    </row>
    <row r="45" spans="1:20" ht="14.25" customHeight="1" x14ac:dyDescent="0.15">
      <c r="A45" s="37" t="s">
        <v>110</v>
      </c>
      <c r="B45" s="219">
        <f>1+B41</f>
        <v>10</v>
      </c>
      <c r="C45" s="166"/>
      <c r="D45" s="170"/>
      <c r="E45" s="222"/>
      <c r="F45" s="222"/>
      <c r="G45" s="174"/>
      <c r="H45" s="222"/>
      <c r="I45" s="261" t="s">
        <v>122</v>
      </c>
      <c r="J45" s="262"/>
      <c r="K45" s="231" t="s">
        <v>123</v>
      </c>
      <c r="L45" s="115" t="s">
        <v>103</v>
      </c>
      <c r="M45" s="121" t="s">
        <v>201</v>
      </c>
      <c r="N45" s="96"/>
      <c r="O45" s="121"/>
      <c r="P45" s="96" t="s">
        <v>106</v>
      </c>
      <c r="Q45" s="121" t="s">
        <v>201</v>
      </c>
      <c r="R45" s="117" t="s">
        <v>121</v>
      </c>
      <c r="S45" s="121"/>
      <c r="T45" s="234"/>
    </row>
    <row r="46" spans="1:20" ht="14.25" customHeight="1" x14ac:dyDescent="0.15">
      <c r="B46" s="220"/>
      <c r="C46" s="166"/>
      <c r="D46" s="170"/>
      <c r="E46" s="223"/>
      <c r="F46" s="223"/>
      <c r="G46" s="174"/>
      <c r="H46" s="223"/>
      <c r="I46" s="267"/>
      <c r="J46" s="268"/>
      <c r="K46" s="232"/>
      <c r="L46" s="115" t="s">
        <v>105</v>
      </c>
      <c r="M46" s="95" t="s">
        <v>201</v>
      </c>
      <c r="N46" s="119"/>
      <c r="O46" s="95"/>
      <c r="P46" s="96" t="s">
        <v>83</v>
      </c>
      <c r="Q46" s="95" t="s">
        <v>201</v>
      </c>
      <c r="R46" s="117"/>
      <c r="S46" s="95"/>
      <c r="T46" s="235"/>
    </row>
    <row r="47" spans="1:20" ht="14.25" customHeight="1" x14ac:dyDescent="0.15">
      <c r="B47" s="220"/>
      <c r="C47" s="166"/>
      <c r="D47" s="170"/>
      <c r="E47" s="223"/>
      <c r="F47" s="223"/>
      <c r="G47" s="174"/>
      <c r="H47" s="223"/>
      <c r="I47" s="267"/>
      <c r="J47" s="268"/>
      <c r="K47" s="232"/>
      <c r="L47" s="115"/>
      <c r="M47" s="95" t="s">
        <v>201</v>
      </c>
      <c r="N47" s="119"/>
      <c r="O47" s="95"/>
      <c r="P47" s="96" t="s">
        <v>84</v>
      </c>
      <c r="Q47" s="95" t="s">
        <v>201</v>
      </c>
      <c r="R47" s="117"/>
      <c r="S47" s="95"/>
      <c r="T47" s="235"/>
    </row>
    <row r="48" spans="1:20" ht="14.25" customHeight="1" x14ac:dyDescent="0.15">
      <c r="B48" s="221"/>
      <c r="C48" s="166"/>
      <c r="D48" s="170"/>
      <c r="E48" s="224"/>
      <c r="F48" s="224"/>
      <c r="G48" s="174"/>
      <c r="H48" s="224"/>
      <c r="I48" s="263"/>
      <c r="J48" s="264"/>
      <c r="K48" s="233"/>
      <c r="L48" s="115"/>
      <c r="M48" s="95" t="s">
        <v>201</v>
      </c>
      <c r="N48" s="119"/>
      <c r="O48" s="95"/>
      <c r="P48" s="117"/>
      <c r="Q48" s="95" t="s">
        <v>201</v>
      </c>
      <c r="R48" s="117"/>
      <c r="S48" s="95"/>
      <c r="T48" s="236"/>
    </row>
    <row r="49" spans="1:20" ht="14.25" customHeight="1" x14ac:dyDescent="0.15">
      <c r="A49" s="37" t="s">
        <v>110</v>
      </c>
      <c r="B49" s="219">
        <f>1+B45</f>
        <v>11</v>
      </c>
      <c r="C49" s="166"/>
      <c r="D49" s="170"/>
      <c r="E49" s="222"/>
      <c r="F49" s="222"/>
      <c r="G49" s="174"/>
      <c r="H49" s="222"/>
      <c r="I49" s="261" t="s">
        <v>124</v>
      </c>
      <c r="J49" s="262"/>
      <c r="K49" s="231" t="s">
        <v>125</v>
      </c>
      <c r="L49" s="115" t="s">
        <v>181</v>
      </c>
      <c r="M49" s="95" t="s">
        <v>201</v>
      </c>
      <c r="N49" s="115" t="s">
        <v>181</v>
      </c>
      <c r="O49" s="95"/>
      <c r="P49" s="96" t="s">
        <v>83</v>
      </c>
      <c r="Q49" s="95" t="s">
        <v>201</v>
      </c>
      <c r="R49" s="117"/>
      <c r="S49" s="95"/>
      <c r="T49" s="234"/>
    </row>
    <row r="50" spans="1:20" ht="14.25" customHeight="1" x14ac:dyDescent="0.15">
      <c r="B50" s="220"/>
      <c r="C50" s="166"/>
      <c r="D50" s="170"/>
      <c r="E50" s="223"/>
      <c r="F50" s="223"/>
      <c r="G50" s="174"/>
      <c r="H50" s="223"/>
      <c r="I50" s="267"/>
      <c r="J50" s="268"/>
      <c r="K50" s="232"/>
      <c r="L50" s="115" t="s">
        <v>114</v>
      </c>
      <c r="M50" s="95" t="s">
        <v>201</v>
      </c>
      <c r="N50" s="115" t="s">
        <v>114</v>
      </c>
      <c r="O50" s="95"/>
      <c r="P50" s="96" t="s">
        <v>84</v>
      </c>
      <c r="Q50" s="95" t="s">
        <v>201</v>
      </c>
      <c r="R50" s="117"/>
      <c r="S50" s="95"/>
      <c r="T50" s="235"/>
    </row>
    <row r="51" spans="1:20" ht="14.25" customHeight="1" x14ac:dyDescent="0.15">
      <c r="B51" s="220"/>
      <c r="C51" s="166"/>
      <c r="D51" s="170"/>
      <c r="E51" s="223"/>
      <c r="F51" s="223"/>
      <c r="G51" s="174"/>
      <c r="H51" s="223"/>
      <c r="I51" s="267"/>
      <c r="J51" s="268"/>
      <c r="K51" s="232"/>
      <c r="L51" s="115" t="s">
        <v>126</v>
      </c>
      <c r="M51" s="95" t="s">
        <v>201</v>
      </c>
      <c r="N51" s="115" t="s">
        <v>126</v>
      </c>
      <c r="O51" s="95"/>
      <c r="P51" s="96"/>
      <c r="Q51" s="95" t="s">
        <v>201</v>
      </c>
      <c r="R51" s="117"/>
      <c r="S51" s="95"/>
      <c r="T51" s="235"/>
    </row>
    <row r="52" spans="1:20" ht="14.25" customHeight="1" x14ac:dyDescent="0.15">
      <c r="B52" s="220"/>
      <c r="C52" s="166"/>
      <c r="D52" s="170"/>
      <c r="E52" s="223"/>
      <c r="F52" s="223"/>
      <c r="G52" s="174"/>
      <c r="H52" s="223"/>
      <c r="I52" s="267"/>
      <c r="J52" s="268"/>
      <c r="K52" s="232"/>
      <c r="L52" s="122"/>
      <c r="M52" s="110" t="s">
        <v>201</v>
      </c>
      <c r="N52" s="123"/>
      <c r="O52" s="110"/>
      <c r="P52" s="124"/>
      <c r="Q52" s="110" t="s">
        <v>201</v>
      </c>
      <c r="R52" s="124"/>
      <c r="S52" s="110"/>
      <c r="T52" s="235"/>
    </row>
    <row r="53" spans="1:20" ht="14.25" customHeight="1" x14ac:dyDescent="0.15">
      <c r="A53" s="37" t="s">
        <v>110</v>
      </c>
      <c r="B53" s="219">
        <f>1+B49</f>
        <v>12</v>
      </c>
      <c r="C53" s="167"/>
      <c r="D53" s="171"/>
      <c r="E53" s="222"/>
      <c r="F53" s="222"/>
      <c r="G53" s="246"/>
      <c r="H53" s="222"/>
      <c r="I53" s="271" t="s">
        <v>28</v>
      </c>
      <c r="J53" s="262"/>
      <c r="K53" s="231" t="s">
        <v>127</v>
      </c>
      <c r="L53" s="115"/>
      <c r="M53" s="95" t="s">
        <v>201</v>
      </c>
      <c r="N53" s="98" t="s">
        <v>154</v>
      </c>
      <c r="O53" s="95"/>
      <c r="P53" s="96" t="s">
        <v>106</v>
      </c>
      <c r="Q53" s="95" t="s">
        <v>201</v>
      </c>
      <c r="R53" s="117" t="s">
        <v>128</v>
      </c>
      <c r="S53" s="95"/>
      <c r="T53" s="234"/>
    </row>
    <row r="54" spans="1:20" ht="14.25" customHeight="1" x14ac:dyDescent="0.15">
      <c r="B54" s="220"/>
      <c r="C54" s="167"/>
      <c r="D54" s="171"/>
      <c r="E54" s="223"/>
      <c r="F54" s="223"/>
      <c r="G54" s="246"/>
      <c r="H54" s="223"/>
      <c r="I54" s="267"/>
      <c r="J54" s="268"/>
      <c r="K54" s="232"/>
      <c r="L54" s="115"/>
      <c r="M54" s="95" t="s">
        <v>201</v>
      </c>
      <c r="N54" s="125" t="s">
        <v>155</v>
      </c>
      <c r="O54" s="95"/>
      <c r="P54" s="96" t="s">
        <v>108</v>
      </c>
      <c r="Q54" s="95" t="s">
        <v>201</v>
      </c>
      <c r="R54" s="117" t="s">
        <v>129</v>
      </c>
      <c r="S54" s="95"/>
      <c r="T54" s="235"/>
    </row>
    <row r="55" spans="1:20" ht="14.25" customHeight="1" x14ac:dyDescent="0.15">
      <c r="B55" s="220"/>
      <c r="C55" s="167"/>
      <c r="D55" s="171"/>
      <c r="E55" s="223"/>
      <c r="F55" s="223"/>
      <c r="G55" s="246"/>
      <c r="H55" s="223"/>
      <c r="I55" s="267"/>
      <c r="J55" s="268"/>
      <c r="K55" s="232"/>
      <c r="L55" s="115"/>
      <c r="M55" s="95" t="s">
        <v>201</v>
      </c>
      <c r="N55" s="119"/>
      <c r="O55" s="95"/>
      <c r="P55" s="96" t="s">
        <v>83</v>
      </c>
      <c r="Q55" s="95" t="s">
        <v>201</v>
      </c>
      <c r="R55" s="117" t="s">
        <v>104</v>
      </c>
      <c r="S55" s="95"/>
      <c r="T55" s="235"/>
    </row>
    <row r="56" spans="1:20" ht="14.25" customHeight="1" x14ac:dyDescent="0.15">
      <c r="B56" s="220"/>
      <c r="C56" s="167"/>
      <c r="D56" s="171"/>
      <c r="E56" s="223"/>
      <c r="F56" s="223"/>
      <c r="G56" s="246"/>
      <c r="H56" s="223"/>
      <c r="I56" s="267"/>
      <c r="J56" s="268"/>
      <c r="K56" s="232"/>
      <c r="L56" s="115"/>
      <c r="M56" s="95" t="s">
        <v>201</v>
      </c>
      <c r="N56" s="119"/>
      <c r="O56" s="95"/>
      <c r="P56" s="98" t="s">
        <v>156</v>
      </c>
      <c r="Q56" s="95" t="s">
        <v>201</v>
      </c>
      <c r="R56" s="117"/>
      <c r="S56" s="95"/>
      <c r="T56" s="235"/>
    </row>
    <row r="57" spans="1:20" ht="14.25" customHeight="1" x14ac:dyDescent="0.15">
      <c r="B57" s="221"/>
      <c r="C57" s="167"/>
      <c r="D57" s="171"/>
      <c r="E57" s="224"/>
      <c r="F57" s="224"/>
      <c r="G57" s="246"/>
      <c r="H57" s="224"/>
      <c r="I57" s="263"/>
      <c r="J57" s="264"/>
      <c r="K57" s="233"/>
      <c r="L57" s="115"/>
      <c r="M57" s="95" t="s">
        <v>201</v>
      </c>
      <c r="N57" s="119"/>
      <c r="O57" s="95"/>
      <c r="P57" s="117"/>
      <c r="Q57" s="95" t="s">
        <v>201</v>
      </c>
      <c r="R57" s="117"/>
      <c r="S57" s="95"/>
      <c r="T57" s="236"/>
    </row>
    <row r="58" spans="1:20" ht="14.25" customHeight="1" x14ac:dyDescent="0.15">
      <c r="B58" s="220">
        <f>1+B53</f>
        <v>13</v>
      </c>
      <c r="C58" s="167"/>
      <c r="D58" s="171"/>
      <c r="E58" s="272"/>
      <c r="F58" s="272"/>
      <c r="G58" s="246"/>
      <c r="H58" s="272"/>
      <c r="I58" s="273" t="s">
        <v>157</v>
      </c>
      <c r="J58" s="273"/>
      <c r="K58" s="274" t="s">
        <v>158</v>
      </c>
      <c r="L58" s="98"/>
      <c r="M58" s="95" t="s">
        <v>201</v>
      </c>
      <c r="N58" s="98" t="s">
        <v>154</v>
      </c>
      <c r="O58" s="95"/>
      <c r="P58" s="98" t="s">
        <v>159</v>
      </c>
      <c r="Q58" s="95" t="s">
        <v>201</v>
      </c>
      <c r="R58" s="98" t="s">
        <v>160</v>
      </c>
      <c r="S58" s="95"/>
      <c r="T58" s="275"/>
    </row>
    <row r="59" spans="1:20" ht="14.25" customHeight="1" x14ac:dyDescent="0.15">
      <c r="B59" s="220"/>
      <c r="C59" s="167"/>
      <c r="D59" s="171"/>
      <c r="E59" s="272"/>
      <c r="F59" s="272"/>
      <c r="G59" s="246"/>
      <c r="H59" s="272"/>
      <c r="I59" s="273"/>
      <c r="J59" s="273"/>
      <c r="K59" s="274"/>
      <c r="L59" s="98"/>
      <c r="M59" s="95" t="s">
        <v>201</v>
      </c>
      <c r="N59" s="125" t="s">
        <v>155</v>
      </c>
      <c r="O59" s="95"/>
      <c r="P59" s="98" t="s">
        <v>161</v>
      </c>
      <c r="Q59" s="95" t="s">
        <v>201</v>
      </c>
      <c r="R59" s="117" t="s">
        <v>104</v>
      </c>
      <c r="S59" s="95"/>
      <c r="T59" s="275"/>
    </row>
    <row r="60" spans="1:20" ht="14.25" customHeight="1" x14ac:dyDescent="0.15">
      <c r="B60" s="220"/>
      <c r="C60" s="167"/>
      <c r="D60" s="171"/>
      <c r="E60" s="272"/>
      <c r="F60" s="272"/>
      <c r="G60" s="246"/>
      <c r="H60" s="272"/>
      <c r="I60" s="273"/>
      <c r="J60" s="273"/>
      <c r="K60" s="274"/>
      <c r="L60" s="126"/>
      <c r="M60" s="95" t="s">
        <v>201</v>
      </c>
      <c r="N60" s="98"/>
      <c r="O60" s="95"/>
      <c r="P60" s="98" t="s">
        <v>156</v>
      </c>
      <c r="Q60" s="95" t="s">
        <v>201</v>
      </c>
      <c r="R60" s="127"/>
      <c r="S60" s="95"/>
      <c r="T60" s="275"/>
    </row>
    <row r="61" spans="1:20" ht="14.25" customHeight="1" x14ac:dyDescent="0.15">
      <c r="B61" s="221"/>
      <c r="C61" s="167"/>
      <c r="D61" s="171"/>
      <c r="E61" s="272"/>
      <c r="F61" s="272"/>
      <c r="G61" s="246"/>
      <c r="H61" s="272"/>
      <c r="I61" s="273"/>
      <c r="J61" s="273"/>
      <c r="K61" s="274"/>
      <c r="L61" s="98"/>
      <c r="M61" s="95" t="s">
        <v>201</v>
      </c>
      <c r="N61" s="98"/>
      <c r="O61" s="95"/>
      <c r="P61" s="98"/>
      <c r="Q61" s="95" t="s">
        <v>201</v>
      </c>
      <c r="R61" s="98"/>
      <c r="S61" s="95"/>
      <c r="T61" s="275"/>
    </row>
    <row r="62" spans="1:20" ht="14.25" customHeight="1" x14ac:dyDescent="0.15">
      <c r="B62" s="219">
        <v>14</v>
      </c>
      <c r="C62" s="167"/>
      <c r="D62" s="171"/>
      <c r="E62" s="222"/>
      <c r="F62" s="222"/>
      <c r="G62" s="246"/>
      <c r="H62" s="222"/>
      <c r="I62" s="261" t="s">
        <v>130</v>
      </c>
      <c r="J62" s="262"/>
      <c r="K62" s="231" t="s">
        <v>175</v>
      </c>
      <c r="L62" s="96" t="s">
        <v>176</v>
      </c>
      <c r="M62" s="95"/>
      <c r="N62" s="96"/>
      <c r="O62" s="95"/>
      <c r="P62" s="96" t="s">
        <v>106</v>
      </c>
      <c r="Q62" s="95" t="s">
        <v>201</v>
      </c>
      <c r="R62" s="96" t="s">
        <v>128</v>
      </c>
      <c r="S62" s="95"/>
      <c r="T62" s="234"/>
    </row>
    <row r="63" spans="1:20" ht="14.25" customHeight="1" x14ac:dyDescent="0.15">
      <c r="B63" s="220"/>
      <c r="C63" s="167"/>
      <c r="D63" s="171"/>
      <c r="E63" s="223"/>
      <c r="F63" s="223"/>
      <c r="G63" s="246"/>
      <c r="H63" s="223"/>
      <c r="I63" s="267"/>
      <c r="J63" s="268"/>
      <c r="K63" s="232"/>
      <c r="L63" s="96"/>
      <c r="M63" s="95" t="s">
        <v>201</v>
      </c>
      <c r="N63" s="97"/>
      <c r="O63" s="95"/>
      <c r="P63" s="96" t="s">
        <v>108</v>
      </c>
      <c r="Q63" s="95" t="s">
        <v>201</v>
      </c>
      <c r="R63" s="96" t="s">
        <v>129</v>
      </c>
      <c r="S63" s="95"/>
      <c r="T63" s="235"/>
    </row>
    <row r="64" spans="1:20" ht="14.25" customHeight="1" x14ac:dyDescent="0.15">
      <c r="B64" s="220"/>
      <c r="C64" s="167"/>
      <c r="D64" s="171"/>
      <c r="E64" s="223"/>
      <c r="F64" s="223"/>
      <c r="G64" s="246"/>
      <c r="H64" s="223"/>
      <c r="I64" s="267"/>
      <c r="J64" s="268"/>
      <c r="K64" s="232"/>
      <c r="L64" s="111"/>
      <c r="M64" s="95" t="s">
        <v>201</v>
      </c>
      <c r="N64" s="96"/>
      <c r="O64" s="95"/>
      <c r="P64" s="96" t="s">
        <v>83</v>
      </c>
      <c r="Q64" s="95" t="s">
        <v>201</v>
      </c>
      <c r="R64" s="96"/>
      <c r="S64" s="95"/>
      <c r="T64" s="235"/>
    </row>
    <row r="65" spans="2:20" ht="14.25" customHeight="1" x14ac:dyDescent="0.15">
      <c r="B65" s="220"/>
      <c r="C65" s="167"/>
      <c r="D65" s="171"/>
      <c r="E65" s="223"/>
      <c r="F65" s="223"/>
      <c r="G65" s="246"/>
      <c r="H65" s="223"/>
      <c r="I65" s="267"/>
      <c r="J65" s="268"/>
      <c r="K65" s="232"/>
      <c r="L65" s="111"/>
      <c r="M65" s="95" t="s">
        <v>201</v>
      </c>
      <c r="N65" s="96"/>
      <c r="O65" s="95"/>
      <c r="P65" s="96" t="s">
        <v>84</v>
      </c>
      <c r="Q65" s="95" t="s">
        <v>201</v>
      </c>
      <c r="R65" s="96"/>
      <c r="S65" s="95"/>
      <c r="T65" s="235"/>
    </row>
    <row r="66" spans="2:20" ht="14.25" customHeight="1" x14ac:dyDescent="0.15">
      <c r="B66" s="221"/>
      <c r="C66" s="167"/>
      <c r="D66" s="171"/>
      <c r="E66" s="224"/>
      <c r="F66" s="224"/>
      <c r="G66" s="246"/>
      <c r="H66" s="224"/>
      <c r="I66" s="263"/>
      <c r="J66" s="264"/>
      <c r="K66" s="233"/>
      <c r="L66" s="96"/>
      <c r="M66" s="95" t="s">
        <v>201</v>
      </c>
      <c r="N66" s="96"/>
      <c r="O66" s="95"/>
      <c r="P66" s="96"/>
      <c r="Q66" s="95" t="s">
        <v>201</v>
      </c>
      <c r="R66" s="96"/>
      <c r="S66" s="95"/>
      <c r="T66" s="236"/>
    </row>
    <row r="67" spans="2:20" ht="14.25" customHeight="1" x14ac:dyDescent="0.15">
      <c r="B67" s="219">
        <f>1+B62</f>
        <v>15</v>
      </c>
      <c r="C67" s="167"/>
      <c r="D67" s="171"/>
      <c r="E67" s="222"/>
      <c r="F67" s="222"/>
      <c r="G67" s="246"/>
      <c r="H67" s="222"/>
      <c r="I67" s="225" t="s">
        <v>131</v>
      </c>
      <c r="J67" s="226"/>
      <c r="K67" s="231" t="s">
        <v>132</v>
      </c>
      <c r="L67" s="96" t="s">
        <v>91</v>
      </c>
      <c r="M67" s="121" t="s">
        <v>201</v>
      </c>
      <c r="N67" s="96" t="s">
        <v>91</v>
      </c>
      <c r="O67" s="121"/>
      <c r="P67" s="96" t="s">
        <v>91</v>
      </c>
      <c r="Q67" s="121"/>
      <c r="R67" s="96"/>
      <c r="S67" s="121"/>
      <c r="T67" s="234"/>
    </row>
    <row r="68" spans="2:20" ht="14.25" customHeight="1" x14ac:dyDescent="0.15">
      <c r="B68" s="221"/>
      <c r="C68" s="167"/>
      <c r="D68" s="171"/>
      <c r="E68" s="224"/>
      <c r="F68" s="224"/>
      <c r="G68" s="246"/>
      <c r="H68" s="224"/>
      <c r="I68" s="229"/>
      <c r="J68" s="230"/>
      <c r="K68" s="233"/>
      <c r="L68" s="96"/>
      <c r="M68" s="95" t="s">
        <v>201</v>
      </c>
      <c r="N68" s="96"/>
      <c r="O68" s="95"/>
      <c r="P68" s="96"/>
      <c r="Q68" s="95" t="s">
        <v>201</v>
      </c>
      <c r="R68" s="96"/>
      <c r="S68" s="95"/>
      <c r="T68" s="236"/>
    </row>
    <row r="69" spans="2:20" ht="14.25" customHeight="1" x14ac:dyDescent="0.15">
      <c r="B69" s="219">
        <f>1+B67</f>
        <v>16</v>
      </c>
      <c r="C69" s="167"/>
      <c r="D69" s="171"/>
      <c r="E69" s="222"/>
      <c r="F69" s="222"/>
      <c r="G69" s="246"/>
      <c r="H69" s="222"/>
      <c r="I69" s="225" t="s">
        <v>133</v>
      </c>
      <c r="J69" s="226"/>
      <c r="K69" s="253" t="s">
        <v>6</v>
      </c>
      <c r="L69" s="96" t="s">
        <v>135</v>
      </c>
      <c r="M69" s="95" t="s">
        <v>201</v>
      </c>
      <c r="N69" s="96" t="s">
        <v>135</v>
      </c>
      <c r="O69" s="95"/>
      <c r="P69" s="96"/>
      <c r="Q69" s="95" t="s">
        <v>201</v>
      </c>
      <c r="R69" s="96"/>
      <c r="S69" s="95"/>
      <c r="T69" s="234"/>
    </row>
    <row r="70" spans="2:20" ht="14.25" customHeight="1" x14ac:dyDescent="0.15">
      <c r="B70" s="220"/>
      <c r="C70" s="167"/>
      <c r="D70" s="171"/>
      <c r="E70" s="223"/>
      <c r="F70" s="223"/>
      <c r="G70" s="246"/>
      <c r="H70" s="223"/>
      <c r="I70" s="227"/>
      <c r="J70" s="228"/>
      <c r="K70" s="232"/>
      <c r="L70" s="96" t="s">
        <v>136</v>
      </c>
      <c r="M70" s="95" t="s">
        <v>201</v>
      </c>
      <c r="N70" s="96" t="s">
        <v>136</v>
      </c>
      <c r="O70" s="95"/>
      <c r="P70" s="96"/>
      <c r="Q70" s="95" t="s">
        <v>201</v>
      </c>
      <c r="R70" s="96"/>
      <c r="S70" s="95"/>
      <c r="T70" s="235"/>
    </row>
    <row r="71" spans="2:20" ht="14.25" customHeight="1" x14ac:dyDescent="0.15">
      <c r="B71" s="220"/>
      <c r="C71" s="167"/>
      <c r="D71" s="171"/>
      <c r="E71" s="223"/>
      <c r="F71" s="223"/>
      <c r="G71" s="246"/>
      <c r="H71" s="223"/>
      <c r="I71" s="227"/>
      <c r="J71" s="228"/>
      <c r="K71" s="232"/>
      <c r="L71" s="96" t="s">
        <v>137</v>
      </c>
      <c r="M71" s="121" t="s">
        <v>201</v>
      </c>
      <c r="N71" s="96" t="s">
        <v>137</v>
      </c>
      <c r="O71" s="121"/>
      <c r="P71" s="96"/>
      <c r="Q71" s="121" t="s">
        <v>201</v>
      </c>
      <c r="R71" s="96"/>
      <c r="S71" s="121"/>
      <c r="T71" s="235"/>
    </row>
    <row r="72" spans="2:20" ht="14.25" customHeight="1" x14ac:dyDescent="0.15">
      <c r="B72" s="221"/>
      <c r="C72" s="167"/>
      <c r="D72" s="171"/>
      <c r="E72" s="224"/>
      <c r="F72" s="224"/>
      <c r="G72" s="246"/>
      <c r="H72" s="224"/>
      <c r="I72" s="229"/>
      <c r="J72" s="230"/>
      <c r="K72" s="233"/>
      <c r="L72" s="96"/>
      <c r="M72" s="95" t="s">
        <v>201</v>
      </c>
      <c r="N72" s="96"/>
      <c r="O72" s="95"/>
      <c r="P72" s="96"/>
      <c r="Q72" s="95" t="s">
        <v>201</v>
      </c>
      <c r="R72" s="96"/>
      <c r="S72" s="95"/>
      <c r="T72" s="236"/>
    </row>
    <row r="73" spans="2:20" ht="14.25" customHeight="1" x14ac:dyDescent="0.15">
      <c r="B73" s="180">
        <f>1+B69</f>
        <v>17</v>
      </c>
      <c r="C73" s="167"/>
      <c r="D73" s="171"/>
      <c r="E73" s="181">
        <v>3</v>
      </c>
      <c r="F73" s="181">
        <v>2</v>
      </c>
      <c r="G73" s="246"/>
      <c r="H73" s="181" t="s">
        <v>206</v>
      </c>
      <c r="I73" s="215" t="s">
        <v>138</v>
      </c>
      <c r="J73" s="216"/>
      <c r="K73" s="252" t="s">
        <v>5</v>
      </c>
      <c r="L73" s="3" t="s">
        <v>16</v>
      </c>
      <c r="M73" s="85" t="s">
        <v>9</v>
      </c>
      <c r="N73" s="47"/>
      <c r="O73" s="85"/>
      <c r="P73" s="47" t="s">
        <v>106</v>
      </c>
      <c r="Q73" s="85" t="s">
        <v>201</v>
      </c>
      <c r="R73" s="47" t="s">
        <v>128</v>
      </c>
      <c r="S73" s="85"/>
      <c r="T73" s="177">
        <v>2</v>
      </c>
    </row>
    <row r="74" spans="2:20" ht="14.25" customHeight="1" x14ac:dyDescent="0.15">
      <c r="B74" s="131"/>
      <c r="C74" s="167"/>
      <c r="D74" s="171"/>
      <c r="E74" s="174"/>
      <c r="F74" s="174"/>
      <c r="G74" s="246"/>
      <c r="H74" s="174"/>
      <c r="I74" s="237"/>
      <c r="J74" s="238"/>
      <c r="K74" s="170"/>
      <c r="L74" s="47" t="s">
        <v>91</v>
      </c>
      <c r="M74" s="85" t="s">
        <v>9</v>
      </c>
      <c r="N74" s="55"/>
      <c r="O74" s="85" t="s">
        <v>201</v>
      </c>
      <c r="P74" s="47" t="s">
        <v>108</v>
      </c>
      <c r="Q74" s="85" t="s">
        <v>201</v>
      </c>
      <c r="R74" s="47"/>
      <c r="S74" s="85"/>
      <c r="T74" s="178"/>
    </row>
    <row r="75" spans="2:20" ht="14.25" customHeight="1" x14ac:dyDescent="0.15">
      <c r="B75" s="131"/>
      <c r="C75" s="167"/>
      <c r="D75" s="171"/>
      <c r="E75" s="174"/>
      <c r="F75" s="174"/>
      <c r="G75" s="246"/>
      <c r="H75" s="174"/>
      <c r="I75" s="237"/>
      <c r="J75" s="238"/>
      <c r="K75" s="170"/>
      <c r="L75" s="47"/>
      <c r="M75" s="85" t="s">
        <v>201</v>
      </c>
      <c r="N75" s="47"/>
      <c r="O75" s="85" t="s">
        <v>201</v>
      </c>
      <c r="P75" s="47" t="s">
        <v>83</v>
      </c>
      <c r="Q75" s="85" t="s">
        <v>201</v>
      </c>
      <c r="R75" s="47"/>
      <c r="S75" s="85"/>
      <c r="T75" s="178"/>
    </row>
    <row r="76" spans="2:20" ht="14.25" customHeight="1" x14ac:dyDescent="0.15">
      <c r="B76" s="131"/>
      <c r="C76" s="167"/>
      <c r="D76" s="171"/>
      <c r="E76" s="174"/>
      <c r="F76" s="174"/>
      <c r="G76" s="246"/>
      <c r="H76" s="174"/>
      <c r="I76" s="237"/>
      <c r="J76" s="238"/>
      <c r="K76" s="170"/>
      <c r="L76" s="47"/>
      <c r="M76" s="85" t="s">
        <v>201</v>
      </c>
      <c r="N76" s="47"/>
      <c r="O76" s="85" t="s">
        <v>201</v>
      </c>
      <c r="P76" s="47" t="s">
        <v>84</v>
      </c>
      <c r="Q76" s="85" t="s">
        <v>201</v>
      </c>
      <c r="R76" s="47"/>
      <c r="S76" s="85"/>
      <c r="T76" s="178"/>
    </row>
    <row r="77" spans="2:20" ht="14.25" customHeight="1" x14ac:dyDescent="0.15">
      <c r="B77" s="131"/>
      <c r="C77" s="167"/>
      <c r="D77" s="171"/>
      <c r="E77" s="174"/>
      <c r="F77" s="174"/>
      <c r="G77" s="246"/>
      <c r="H77" s="174"/>
      <c r="I77" s="237"/>
      <c r="J77" s="238"/>
      <c r="K77" s="170"/>
      <c r="L77" s="47"/>
      <c r="M77" s="85" t="s">
        <v>201</v>
      </c>
      <c r="N77" s="47"/>
      <c r="O77" s="85" t="s">
        <v>201</v>
      </c>
      <c r="P77" s="47" t="s">
        <v>90</v>
      </c>
      <c r="Q77" s="85" t="s">
        <v>201</v>
      </c>
      <c r="R77" s="47"/>
      <c r="S77" s="85"/>
      <c r="T77" s="178"/>
    </row>
    <row r="78" spans="2:20" ht="14.25" customHeight="1" x14ac:dyDescent="0.15">
      <c r="B78" s="131"/>
      <c r="C78" s="167"/>
      <c r="D78" s="171"/>
      <c r="E78" s="174"/>
      <c r="F78" s="174"/>
      <c r="G78" s="246"/>
      <c r="H78" s="174"/>
      <c r="I78" s="237"/>
      <c r="J78" s="238"/>
      <c r="K78" s="170"/>
      <c r="L78" s="47"/>
      <c r="M78" s="85" t="s">
        <v>201</v>
      </c>
      <c r="N78" s="47"/>
      <c r="O78" s="85" t="s">
        <v>201</v>
      </c>
      <c r="P78" s="62" t="s">
        <v>173</v>
      </c>
      <c r="Q78" s="85" t="s">
        <v>201</v>
      </c>
      <c r="R78" s="47"/>
      <c r="S78" s="85"/>
      <c r="T78" s="178"/>
    </row>
    <row r="79" spans="2:20" ht="14.25" customHeight="1" x14ac:dyDescent="0.15">
      <c r="B79" s="164"/>
      <c r="C79" s="167"/>
      <c r="D79" s="171"/>
      <c r="E79" s="175"/>
      <c r="F79" s="175"/>
      <c r="G79" s="246"/>
      <c r="H79" s="175"/>
      <c r="I79" s="217"/>
      <c r="J79" s="218"/>
      <c r="K79" s="187"/>
      <c r="L79" s="47"/>
      <c r="M79" s="85" t="s">
        <v>201</v>
      </c>
      <c r="N79" s="47"/>
      <c r="O79" s="85" t="s">
        <v>201</v>
      </c>
      <c r="P79" s="47"/>
      <c r="Q79" s="85" t="s">
        <v>201</v>
      </c>
      <c r="R79" s="47"/>
      <c r="S79" s="85"/>
      <c r="T79" s="179"/>
    </row>
    <row r="80" spans="2:20" ht="14.25" customHeight="1" x14ac:dyDescent="0.15">
      <c r="B80" s="180">
        <f t="shared" ref="B80" si="0">1+B73</f>
        <v>18</v>
      </c>
      <c r="C80" s="167"/>
      <c r="D80" s="171"/>
      <c r="E80" s="181">
        <v>2</v>
      </c>
      <c r="F80" s="181">
        <v>3</v>
      </c>
      <c r="G80" s="246"/>
      <c r="H80" s="181" t="s">
        <v>206</v>
      </c>
      <c r="I80" s="215" t="s">
        <v>139</v>
      </c>
      <c r="J80" s="216"/>
      <c r="K80" s="252" t="s">
        <v>4</v>
      </c>
      <c r="L80" s="47" t="s">
        <v>82</v>
      </c>
      <c r="M80" s="85" t="s">
        <v>201</v>
      </c>
      <c r="N80" s="47"/>
      <c r="O80" s="85" t="s">
        <v>201</v>
      </c>
      <c r="P80" s="47" t="s">
        <v>106</v>
      </c>
      <c r="Q80" s="85" t="s">
        <v>201</v>
      </c>
      <c r="R80" s="47" t="s">
        <v>128</v>
      </c>
      <c r="S80" s="85"/>
      <c r="T80" s="177">
        <v>1</v>
      </c>
    </row>
    <row r="81" spans="2:20" ht="14.25" customHeight="1" x14ac:dyDescent="0.15">
      <c r="B81" s="131"/>
      <c r="C81" s="167"/>
      <c r="D81" s="171"/>
      <c r="E81" s="174"/>
      <c r="F81" s="174"/>
      <c r="G81" s="246"/>
      <c r="H81" s="174"/>
      <c r="I81" s="237"/>
      <c r="J81" s="238"/>
      <c r="K81" s="170"/>
      <c r="L81" s="47" t="s">
        <v>178</v>
      </c>
      <c r="M81" s="85" t="s">
        <v>201</v>
      </c>
      <c r="N81" s="55"/>
      <c r="O81" s="85" t="s">
        <v>201</v>
      </c>
      <c r="P81" s="47" t="s">
        <v>108</v>
      </c>
      <c r="Q81" s="85" t="s">
        <v>201</v>
      </c>
      <c r="R81" s="47"/>
      <c r="S81" s="85"/>
      <c r="T81" s="178"/>
    </row>
    <row r="82" spans="2:20" ht="14.25" customHeight="1" x14ac:dyDescent="0.15">
      <c r="B82" s="131"/>
      <c r="C82" s="167"/>
      <c r="D82" s="171"/>
      <c r="E82" s="174"/>
      <c r="F82" s="174"/>
      <c r="G82" s="246"/>
      <c r="H82" s="174"/>
      <c r="I82" s="237"/>
      <c r="J82" s="238"/>
      <c r="K82" s="170"/>
      <c r="L82" s="47" t="s">
        <v>141</v>
      </c>
      <c r="M82" s="85" t="s">
        <v>201</v>
      </c>
      <c r="N82" s="47"/>
      <c r="O82" s="85" t="s">
        <v>201</v>
      </c>
      <c r="P82" s="47" t="s">
        <v>83</v>
      </c>
      <c r="Q82" s="85" t="s">
        <v>201</v>
      </c>
      <c r="R82" s="47"/>
      <c r="S82" s="85"/>
      <c r="T82" s="178"/>
    </row>
    <row r="83" spans="2:20" ht="14.25" customHeight="1" x14ac:dyDescent="0.15">
      <c r="B83" s="131"/>
      <c r="C83" s="167"/>
      <c r="D83" s="171"/>
      <c r="E83" s="174"/>
      <c r="F83" s="174"/>
      <c r="G83" s="246"/>
      <c r="H83" s="174"/>
      <c r="I83" s="237"/>
      <c r="J83" s="238"/>
      <c r="K83" s="170"/>
      <c r="L83" s="47"/>
      <c r="M83" s="85" t="s">
        <v>201</v>
      </c>
      <c r="N83" s="47"/>
      <c r="O83" s="85" t="s">
        <v>201</v>
      </c>
      <c r="P83" s="47" t="s">
        <v>84</v>
      </c>
      <c r="Q83" s="85" t="s">
        <v>201</v>
      </c>
      <c r="R83" s="47"/>
      <c r="S83" s="85"/>
      <c r="T83" s="178"/>
    </row>
    <row r="84" spans="2:20" ht="14.25" customHeight="1" x14ac:dyDescent="0.15">
      <c r="B84" s="164"/>
      <c r="C84" s="167"/>
      <c r="D84" s="171"/>
      <c r="E84" s="175"/>
      <c r="F84" s="175"/>
      <c r="G84" s="246"/>
      <c r="H84" s="175"/>
      <c r="I84" s="217"/>
      <c r="J84" s="218"/>
      <c r="K84" s="187"/>
      <c r="L84" s="47"/>
      <c r="M84" s="85" t="s">
        <v>201</v>
      </c>
      <c r="N84" s="47"/>
      <c r="O84" s="85" t="s">
        <v>201</v>
      </c>
      <c r="P84" s="47"/>
      <c r="Q84" s="85" t="s">
        <v>201</v>
      </c>
      <c r="R84" s="47"/>
      <c r="S84" s="85"/>
      <c r="T84" s="179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/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 t="s">
        <v>201</v>
      </c>
      <c r="N86" s="96"/>
      <c r="O86" s="95" t="s">
        <v>201</v>
      </c>
      <c r="P86" s="96" t="s">
        <v>108</v>
      </c>
      <c r="Q86" s="95" t="s">
        <v>201</v>
      </c>
      <c r="R86" s="96"/>
      <c r="S86" s="95"/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 t="s">
        <v>201</v>
      </c>
      <c r="N87" s="96"/>
      <c r="O87" s="95" t="s">
        <v>201</v>
      </c>
      <c r="P87" s="96" t="s">
        <v>83</v>
      </c>
      <c r="Q87" s="95" t="s">
        <v>201</v>
      </c>
      <c r="R87" s="96"/>
      <c r="S87" s="95"/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 t="s">
        <v>201</v>
      </c>
      <c r="N88" s="96"/>
      <c r="O88" s="95" t="s">
        <v>201</v>
      </c>
      <c r="P88" s="96" t="s">
        <v>84</v>
      </c>
      <c r="Q88" s="95" t="s">
        <v>201</v>
      </c>
      <c r="R88" s="96"/>
      <c r="S88" s="95" t="str">
        <f>IF(R88="","",IF(VLOOKUP(R88,#REF!,2,FALSE)=0,"",VLOOKUP(R88,#REF!,2,FALSE)))</f>
        <v/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 t="s">
        <v>201</v>
      </c>
      <c r="N89" s="96"/>
      <c r="O89" s="95" t="s">
        <v>201</v>
      </c>
      <c r="P89" s="96"/>
      <c r="Q89" s="95" t="s">
        <v>201</v>
      </c>
      <c r="R89" s="96"/>
      <c r="S89" s="95" t="str">
        <f>IF(R89="","",IF(VLOOKUP(R89,#REF!,2,FALSE)=0,"",VLOOKUP(R89,#REF!,2,FALSE)))</f>
        <v/>
      </c>
      <c r="T89" s="236"/>
    </row>
    <row r="90" spans="2:20" ht="14.25" customHeight="1" x14ac:dyDescent="0.15">
      <c r="B90" s="180">
        <f t="shared" ref="B90" si="2">1+B85</f>
        <v>20</v>
      </c>
      <c r="C90" s="167"/>
      <c r="D90" s="171"/>
      <c r="E90" s="181">
        <v>2</v>
      </c>
      <c r="F90" s="181">
        <v>3</v>
      </c>
      <c r="G90" s="246"/>
      <c r="H90" s="181" t="s">
        <v>206</v>
      </c>
      <c r="I90" s="215" t="s">
        <v>145</v>
      </c>
      <c r="J90" s="216"/>
      <c r="K90" s="252" t="s">
        <v>2</v>
      </c>
      <c r="L90" s="47" t="s">
        <v>117</v>
      </c>
      <c r="M90" s="85" t="s">
        <v>201</v>
      </c>
      <c r="N90" s="47"/>
      <c r="O90" s="85" t="s">
        <v>201</v>
      </c>
      <c r="P90" s="47"/>
      <c r="Q90" s="85" t="s">
        <v>201</v>
      </c>
      <c r="R90" s="47"/>
      <c r="S90" s="85" t="str">
        <f>IF(R90="","",IF(VLOOKUP(R90,#REF!,2,FALSE)=0,"",VLOOKUP(R90,#REF!,2,FALSE)))</f>
        <v/>
      </c>
      <c r="T90" s="177">
        <v>1</v>
      </c>
    </row>
    <row r="91" spans="2:20" ht="14.25" customHeight="1" x14ac:dyDescent="0.15">
      <c r="B91" s="131"/>
      <c r="C91" s="167"/>
      <c r="D91" s="171"/>
      <c r="E91" s="174"/>
      <c r="F91" s="174"/>
      <c r="G91" s="246"/>
      <c r="H91" s="174"/>
      <c r="I91" s="237"/>
      <c r="J91" s="238"/>
      <c r="K91" s="170"/>
      <c r="L91" s="47" t="s">
        <v>182</v>
      </c>
      <c r="M91" s="85" t="s">
        <v>201</v>
      </c>
      <c r="N91" s="55"/>
      <c r="O91" s="85" t="s">
        <v>201</v>
      </c>
      <c r="P91" s="47"/>
      <c r="Q91" s="85" t="s">
        <v>201</v>
      </c>
      <c r="R91" s="47"/>
      <c r="S91" s="85" t="str">
        <f>IF(R91="","",IF(VLOOKUP(R91,#REF!,2,FALSE)=0,"",VLOOKUP(R91,#REF!,2,FALSE)))</f>
        <v/>
      </c>
      <c r="T91" s="178"/>
    </row>
    <row r="92" spans="2:20" ht="14.25" customHeight="1" x14ac:dyDescent="0.15">
      <c r="B92" s="131"/>
      <c r="C92" s="167"/>
      <c r="D92" s="171"/>
      <c r="E92" s="174"/>
      <c r="F92" s="174"/>
      <c r="G92" s="246"/>
      <c r="H92" s="174"/>
      <c r="I92" s="237"/>
      <c r="J92" s="238"/>
      <c r="K92" s="170"/>
      <c r="L92" s="47" t="s">
        <v>147</v>
      </c>
      <c r="M92" s="85"/>
      <c r="N92" s="47"/>
      <c r="O92" s="85" t="s">
        <v>201</v>
      </c>
      <c r="P92" s="47"/>
      <c r="Q92" s="85" t="s">
        <v>201</v>
      </c>
      <c r="R92" s="47"/>
      <c r="S92" s="85" t="str">
        <f>IF(R92="","",IF(VLOOKUP(R92,#REF!,2,FALSE)=0,"",VLOOKUP(R92,#REF!,2,FALSE)))</f>
        <v/>
      </c>
      <c r="T92" s="178"/>
    </row>
    <row r="93" spans="2:20" ht="14.25" customHeight="1" x14ac:dyDescent="0.15">
      <c r="B93" s="131"/>
      <c r="C93" s="167"/>
      <c r="D93" s="171"/>
      <c r="E93" s="174"/>
      <c r="F93" s="174"/>
      <c r="G93" s="246"/>
      <c r="H93" s="174"/>
      <c r="I93" s="237"/>
      <c r="J93" s="238"/>
      <c r="K93" s="170"/>
      <c r="L93" s="71" t="s">
        <v>169</v>
      </c>
      <c r="M93" s="85"/>
      <c r="N93" s="47"/>
      <c r="O93" s="85" t="s">
        <v>201</v>
      </c>
      <c r="P93" s="47"/>
      <c r="Q93" s="85" t="s">
        <v>201</v>
      </c>
      <c r="R93" s="47"/>
      <c r="S93" s="85" t="str">
        <f>IF(R93="","",IF(VLOOKUP(R93,#REF!,2,FALSE)=0,"",VLOOKUP(R93,#REF!,2,FALSE)))</f>
        <v/>
      </c>
      <c r="T93" s="178"/>
    </row>
    <row r="94" spans="2:20" ht="14.25" customHeight="1" x14ac:dyDescent="0.15">
      <c r="B94" s="164"/>
      <c r="C94" s="167"/>
      <c r="D94" s="171"/>
      <c r="E94" s="175"/>
      <c r="F94" s="175"/>
      <c r="G94" s="246"/>
      <c r="H94" s="175"/>
      <c r="I94" s="217"/>
      <c r="J94" s="218"/>
      <c r="K94" s="187"/>
      <c r="L94" s="47"/>
      <c r="M94" s="85"/>
      <c r="N94" s="47"/>
      <c r="O94" s="85" t="s">
        <v>201</v>
      </c>
      <c r="P94" s="47"/>
      <c r="Q94" s="85" t="s">
        <v>201</v>
      </c>
      <c r="R94" s="47"/>
      <c r="S94" s="85" t="str">
        <f>IF(R94="","",IF(VLOOKUP(R94,#REF!,2,FALSE)=0,"",VLOOKUP(R94,#REF!,2,FALSE)))</f>
        <v/>
      </c>
      <c r="T94" s="179"/>
    </row>
    <row r="95" spans="2:20" ht="14.25" customHeight="1" x14ac:dyDescent="0.15">
      <c r="B95" s="180">
        <f t="shared" ref="B95:B100" si="3">1+B90</f>
        <v>21</v>
      </c>
      <c r="C95" s="167"/>
      <c r="D95" s="171"/>
      <c r="E95" s="181">
        <v>2</v>
      </c>
      <c r="F95" s="181">
        <v>3</v>
      </c>
      <c r="G95" s="246"/>
      <c r="H95" s="181" t="s">
        <v>206</v>
      </c>
      <c r="I95" s="215" t="s">
        <v>148</v>
      </c>
      <c r="J95" s="216"/>
      <c r="K95" s="252" t="s">
        <v>1</v>
      </c>
      <c r="L95" s="47" t="s">
        <v>117</v>
      </c>
      <c r="M95" s="85"/>
      <c r="N95" s="47"/>
      <c r="O95" s="85" t="s">
        <v>201</v>
      </c>
      <c r="P95" s="47" t="s">
        <v>83</v>
      </c>
      <c r="Q95" s="85" t="s">
        <v>201</v>
      </c>
      <c r="R95" s="47"/>
      <c r="S95" s="85" t="str">
        <f>IF(R95="","",IF(VLOOKUP(R95,#REF!,2,FALSE)=0,"",VLOOKUP(R95,#REF!,2,FALSE)))</f>
        <v/>
      </c>
      <c r="T95" s="177">
        <v>1</v>
      </c>
    </row>
    <row r="96" spans="2:20" ht="14.25" customHeight="1" x14ac:dyDescent="0.15">
      <c r="B96" s="131"/>
      <c r="C96" s="167"/>
      <c r="D96" s="171"/>
      <c r="E96" s="174"/>
      <c r="F96" s="174"/>
      <c r="G96" s="246"/>
      <c r="H96" s="174"/>
      <c r="I96" s="237"/>
      <c r="J96" s="238"/>
      <c r="K96" s="170"/>
      <c r="L96" s="47" t="s">
        <v>182</v>
      </c>
      <c r="M96" s="85"/>
      <c r="N96" s="47"/>
      <c r="O96" s="85" t="s">
        <v>201</v>
      </c>
      <c r="P96" s="47" t="s">
        <v>84</v>
      </c>
      <c r="Q96" s="85" t="s">
        <v>201</v>
      </c>
      <c r="R96" s="47"/>
      <c r="S96" s="85" t="str">
        <f>IF(R96="","",IF(VLOOKUP(R96,#REF!,2,FALSE)=0,"",VLOOKUP(R96,#REF!,2,FALSE)))</f>
        <v/>
      </c>
      <c r="T96" s="178"/>
    </row>
    <row r="97" spans="2:20" ht="14.25" customHeight="1" x14ac:dyDescent="0.15">
      <c r="B97" s="131"/>
      <c r="C97" s="167"/>
      <c r="D97" s="171"/>
      <c r="E97" s="174"/>
      <c r="F97" s="174"/>
      <c r="G97" s="246"/>
      <c r="H97" s="174"/>
      <c r="I97" s="237"/>
      <c r="J97" s="238"/>
      <c r="K97" s="170"/>
      <c r="L97" s="47" t="s">
        <v>147</v>
      </c>
      <c r="M97" s="85"/>
      <c r="N97" s="47"/>
      <c r="O97" s="85" t="s">
        <v>201</v>
      </c>
      <c r="P97" s="47"/>
      <c r="Q97" s="85" t="s">
        <v>201</v>
      </c>
      <c r="R97" s="47"/>
      <c r="S97" s="85" t="str">
        <f>IF(R97="","",IF(VLOOKUP(R97,#REF!,2,FALSE)=0,"",VLOOKUP(R97,#REF!,2,FALSE)))</f>
        <v/>
      </c>
      <c r="T97" s="178"/>
    </row>
    <row r="98" spans="2:20" ht="14.25" customHeight="1" x14ac:dyDescent="0.15">
      <c r="B98" s="131"/>
      <c r="C98" s="167"/>
      <c r="D98" s="171"/>
      <c r="E98" s="174"/>
      <c r="F98" s="174"/>
      <c r="G98" s="246"/>
      <c r="H98" s="174"/>
      <c r="I98" s="237"/>
      <c r="J98" s="238"/>
      <c r="K98" s="170"/>
      <c r="L98" s="71" t="s">
        <v>169</v>
      </c>
      <c r="M98" s="85"/>
      <c r="N98" s="47"/>
      <c r="O98" s="85" t="s">
        <v>201</v>
      </c>
      <c r="P98" s="47"/>
      <c r="Q98" s="85" t="s">
        <v>201</v>
      </c>
      <c r="R98" s="47"/>
      <c r="S98" s="85" t="str">
        <f>IF(R98="","",IF(VLOOKUP(R98,#REF!,2,FALSE)=0,"",VLOOKUP(R98,#REF!,2,FALSE)))</f>
        <v/>
      </c>
      <c r="T98" s="178"/>
    </row>
    <row r="99" spans="2:20" ht="14.25" customHeight="1" x14ac:dyDescent="0.15">
      <c r="B99" s="164"/>
      <c r="C99" s="167"/>
      <c r="D99" s="171"/>
      <c r="E99" s="175"/>
      <c r="F99" s="175"/>
      <c r="G99" s="246"/>
      <c r="H99" s="175"/>
      <c r="I99" s="217"/>
      <c r="J99" s="218"/>
      <c r="K99" s="187"/>
      <c r="L99" s="47"/>
      <c r="M99" s="85"/>
      <c r="N99" s="47"/>
      <c r="O99" s="85" t="s">
        <v>201</v>
      </c>
      <c r="P99" s="47"/>
      <c r="Q99" s="85" t="s">
        <v>201</v>
      </c>
      <c r="R99" s="47"/>
      <c r="S99" s="85" t="str">
        <f>IF(R99="","",IF(VLOOKUP(R99,#REF!,2,FALSE)=0,"",VLOOKUP(R99,#REF!,2,FALSE)))</f>
        <v/>
      </c>
      <c r="T99" s="179"/>
    </row>
    <row r="100" spans="2:20" ht="14.25" customHeight="1" x14ac:dyDescent="0.15">
      <c r="B100" s="180">
        <f t="shared" si="3"/>
        <v>22</v>
      </c>
      <c r="C100" s="167"/>
      <c r="D100" s="171"/>
      <c r="E100" s="181">
        <v>2</v>
      </c>
      <c r="F100" s="181">
        <v>3</v>
      </c>
      <c r="G100" s="246"/>
      <c r="H100" s="181" t="s">
        <v>206</v>
      </c>
      <c r="I100" s="215" t="s">
        <v>150</v>
      </c>
      <c r="J100" s="216"/>
      <c r="K100" s="252" t="s">
        <v>0</v>
      </c>
      <c r="L100" s="47" t="s">
        <v>152</v>
      </c>
      <c r="M100" s="85"/>
      <c r="N100" s="47"/>
      <c r="O100" s="85" t="s">
        <v>201</v>
      </c>
      <c r="P100" s="47" t="s">
        <v>152</v>
      </c>
      <c r="Q100" s="85" t="s">
        <v>201</v>
      </c>
      <c r="R100" s="47"/>
      <c r="S100" s="85" t="str">
        <f>IF(R100="","",IF(VLOOKUP(R100,#REF!,2,FALSE)=0,"",VLOOKUP(R100,#REF!,2,FALSE)))</f>
        <v/>
      </c>
      <c r="T100" s="177">
        <v>1</v>
      </c>
    </row>
    <row r="101" spans="2:20" ht="14.25" customHeight="1" x14ac:dyDescent="0.15">
      <c r="B101" s="131"/>
      <c r="C101" s="167"/>
      <c r="D101" s="171"/>
      <c r="E101" s="174"/>
      <c r="F101" s="174"/>
      <c r="G101" s="246"/>
      <c r="H101" s="174"/>
      <c r="I101" s="237"/>
      <c r="J101" s="238"/>
      <c r="K101" s="170"/>
      <c r="L101" s="71" t="s">
        <v>169</v>
      </c>
      <c r="M101" s="85"/>
      <c r="N101" s="47"/>
      <c r="O101" s="85" t="s">
        <v>201</v>
      </c>
      <c r="P101" s="47" t="s">
        <v>83</v>
      </c>
      <c r="Q101" s="85" t="s">
        <v>201</v>
      </c>
      <c r="R101" s="47"/>
      <c r="S101" s="85" t="str">
        <f>IF(R101="","",IF(VLOOKUP(R101,#REF!,2,FALSE)=0,"",VLOOKUP(R101,#REF!,2,FALSE)))</f>
        <v/>
      </c>
      <c r="T101" s="178"/>
    </row>
    <row r="102" spans="2:20" ht="14.25" customHeight="1" x14ac:dyDescent="0.15">
      <c r="B102" s="131"/>
      <c r="C102" s="167"/>
      <c r="D102" s="171"/>
      <c r="E102" s="174"/>
      <c r="F102" s="174"/>
      <c r="G102" s="246"/>
      <c r="H102" s="174"/>
      <c r="I102" s="237"/>
      <c r="J102" s="238"/>
      <c r="K102" s="170"/>
      <c r="L102" s="47"/>
      <c r="M102" s="85"/>
      <c r="N102" s="47"/>
      <c r="O102" s="85" t="s">
        <v>201</v>
      </c>
      <c r="P102" s="47" t="s">
        <v>84</v>
      </c>
      <c r="Q102" s="85" t="s">
        <v>201</v>
      </c>
      <c r="R102" s="47"/>
      <c r="S102" s="85" t="str">
        <f>IF(R102="","",IF(VLOOKUP(R102,#REF!,2,FALSE)=0,"",VLOOKUP(R102,#REF!,2,FALSE)))</f>
        <v/>
      </c>
      <c r="T102" s="178"/>
    </row>
    <row r="103" spans="2:20" ht="14.25" customHeight="1" thickBot="1" x14ac:dyDescent="0.2">
      <c r="B103" s="132"/>
      <c r="C103" s="168"/>
      <c r="D103" s="172"/>
      <c r="E103" s="176"/>
      <c r="F103" s="176"/>
      <c r="G103" s="247"/>
      <c r="H103" s="176"/>
      <c r="I103" s="255"/>
      <c r="J103" s="256"/>
      <c r="K103" s="257"/>
      <c r="L103" s="59"/>
      <c r="M103" s="87"/>
      <c r="N103" s="59"/>
      <c r="O103" s="87" t="s">
        <v>201</v>
      </c>
      <c r="P103" s="59"/>
      <c r="Q103" s="87" t="s">
        <v>201</v>
      </c>
      <c r="R103" s="59"/>
      <c r="S103" s="87" t="str">
        <f>IF(R103="","",IF(VLOOKUP(R103,#REF!,2,FALSE)=0,"",VLOOKUP(R103,#REF!,2,FALSE)))</f>
        <v/>
      </c>
      <c r="T103" s="254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287B4BDD-B59F-4B91-BA58-4EDA1A6834FF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25B2-64F6-4B56-95BC-0D3272831EC2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58" t="s">
        <v>193</v>
      </c>
      <c r="D7" s="169" t="s">
        <v>199</v>
      </c>
      <c r="E7" s="173">
        <v>2</v>
      </c>
      <c r="F7" s="173">
        <v>3</v>
      </c>
      <c r="G7" s="173">
        <v>3</v>
      </c>
      <c r="H7" s="173" t="s">
        <v>206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1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201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2</v>
      </c>
      <c r="F13" s="181">
        <v>2</v>
      </c>
      <c r="G13" s="174"/>
      <c r="H13" s="181" t="s">
        <v>207</v>
      </c>
      <c r="I13" s="182" t="s">
        <v>87</v>
      </c>
      <c r="J13" s="183"/>
      <c r="K13" s="252" t="s">
        <v>185</v>
      </c>
      <c r="L13" s="1" t="s">
        <v>12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2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207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206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/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/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/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206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/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/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/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2</v>
      </c>
      <c r="F25" s="181">
        <v>3</v>
      </c>
      <c r="G25" s="174"/>
      <c r="H25" s="181" t="s">
        <v>206</v>
      </c>
      <c r="I25" s="182" t="s">
        <v>101</v>
      </c>
      <c r="J25" s="183"/>
      <c r="K25" s="186" t="s">
        <v>102</v>
      </c>
      <c r="L25" s="53" t="s">
        <v>103</v>
      </c>
      <c r="M25" s="85" t="s">
        <v>201</v>
      </c>
      <c r="N25" s="53" t="s">
        <v>103</v>
      </c>
      <c r="O25" s="85"/>
      <c r="P25" s="47"/>
      <c r="Q25" s="85" t="s">
        <v>201</v>
      </c>
      <c r="R25" s="56"/>
      <c r="S25" s="85" t="s">
        <v>201</v>
      </c>
      <c r="T25" s="177">
        <v>1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/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1</v>
      </c>
      <c r="F30" s="181">
        <v>3</v>
      </c>
      <c r="G30" s="174"/>
      <c r="H30" s="181" t="s">
        <v>207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/>
      <c r="P30" s="47" t="s">
        <v>106</v>
      </c>
      <c r="Q30" s="85" t="s">
        <v>201</v>
      </c>
      <c r="R30" s="56"/>
      <c r="S30" s="85" t="s">
        <v>201</v>
      </c>
      <c r="T30" s="177">
        <v>1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/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/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/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3</v>
      </c>
      <c r="G36" s="174"/>
      <c r="H36" s="181" t="s">
        <v>206</v>
      </c>
      <c r="I36" s="182" t="s">
        <v>115</v>
      </c>
      <c r="J36" s="183"/>
      <c r="K36" s="186" t="s">
        <v>116</v>
      </c>
      <c r="L36" s="53" t="s">
        <v>103</v>
      </c>
      <c r="M36" s="86" t="s">
        <v>201</v>
      </c>
      <c r="N36" s="53" t="s">
        <v>103</v>
      </c>
      <c r="O36" s="86" t="s">
        <v>201</v>
      </c>
      <c r="P36" s="47" t="s">
        <v>83</v>
      </c>
      <c r="Q36" s="86" t="s">
        <v>201</v>
      </c>
      <c r="R36" s="56"/>
      <c r="S36" s="86" t="s">
        <v>201</v>
      </c>
      <c r="T36" s="177">
        <v>1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/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3</v>
      </c>
      <c r="G41" s="174"/>
      <c r="H41" s="181" t="s">
        <v>206</v>
      </c>
      <c r="I41" s="182" t="s">
        <v>119</v>
      </c>
      <c r="J41" s="183"/>
      <c r="K41" s="186" t="s">
        <v>120</v>
      </c>
      <c r="L41" s="53" t="s">
        <v>103</v>
      </c>
      <c r="M41" s="86" t="s">
        <v>201</v>
      </c>
      <c r="N41" s="53" t="s">
        <v>103</v>
      </c>
      <c r="O41" s="86"/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1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 t="s">
        <v>201</v>
      </c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3</v>
      </c>
      <c r="G45" s="174"/>
      <c r="H45" s="181" t="s">
        <v>206</v>
      </c>
      <c r="I45" s="182" t="s">
        <v>122</v>
      </c>
      <c r="J45" s="183"/>
      <c r="K45" s="186" t="s">
        <v>123</v>
      </c>
      <c r="L45" s="53" t="s">
        <v>103</v>
      </c>
      <c r="M45" s="86" t="s">
        <v>201</v>
      </c>
      <c r="N45" s="47"/>
      <c r="O45" s="86" t="s">
        <v>201</v>
      </c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1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 t="s">
        <v>201</v>
      </c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/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206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2</v>
      </c>
      <c r="F53" s="181">
        <v>3</v>
      </c>
      <c r="G53" s="246"/>
      <c r="H53" s="181" t="s">
        <v>206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 t="s">
        <v>201</v>
      </c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2</v>
      </c>
      <c r="F58" s="248">
        <v>3</v>
      </c>
      <c r="G58" s="246"/>
      <c r="H58" s="248" t="s">
        <v>206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/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 t="s">
        <v>201</v>
      </c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 t="s">
        <v>201</v>
      </c>
      <c r="P61" s="62"/>
      <c r="Q61" s="85" t="s">
        <v>201</v>
      </c>
      <c r="R61" s="62"/>
      <c r="S61" s="85"/>
      <c r="T61" s="251"/>
    </row>
    <row r="62" spans="1:20" ht="14.25" customHeight="1" x14ac:dyDescent="0.15">
      <c r="B62" s="180">
        <v>14</v>
      </c>
      <c r="C62" s="167"/>
      <c r="D62" s="171"/>
      <c r="E62" s="181">
        <v>3</v>
      </c>
      <c r="F62" s="181">
        <v>3</v>
      </c>
      <c r="G62" s="246"/>
      <c r="H62" s="181" t="s">
        <v>206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 t="s">
        <v>201</v>
      </c>
      <c r="P62" s="47" t="s">
        <v>106</v>
      </c>
      <c r="Q62" s="85" t="s">
        <v>201</v>
      </c>
      <c r="R62" s="47" t="s">
        <v>128</v>
      </c>
      <c r="S62" s="85" t="s">
        <v>201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 t="s">
        <v>201</v>
      </c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 t="s">
        <v>201</v>
      </c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 t="s">
        <v>201</v>
      </c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2</v>
      </c>
      <c r="F67" s="181">
        <v>2</v>
      </c>
      <c r="G67" s="246"/>
      <c r="H67" s="181" t="s">
        <v>207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/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2</v>
      </c>
      <c r="F69" s="181">
        <v>2</v>
      </c>
      <c r="G69" s="246"/>
      <c r="H69" s="181" t="s">
        <v>207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/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12</v>
      </c>
      <c r="M73" s="95" t="s">
        <v>9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 t="s">
        <v>201</v>
      </c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 t="s">
        <v>201</v>
      </c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/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/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/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 t="s">
        <v>201</v>
      </c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D5B94AE3-428A-4EF3-B028-1992E7AF3FF9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8F64-6F16-4284-ADD5-8B16D6C32E48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58" t="s">
        <v>193</v>
      </c>
      <c r="D7" s="169" t="s">
        <v>200</v>
      </c>
      <c r="E7" s="173">
        <v>2</v>
      </c>
      <c r="F7" s="173">
        <v>3</v>
      </c>
      <c r="G7" s="173">
        <v>3</v>
      </c>
      <c r="H7" s="173" t="s">
        <v>206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1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201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3</v>
      </c>
      <c r="F13" s="181">
        <v>2</v>
      </c>
      <c r="G13" s="174"/>
      <c r="H13" s="181" t="s">
        <v>206</v>
      </c>
      <c r="I13" s="182" t="s">
        <v>87</v>
      </c>
      <c r="J13" s="183"/>
      <c r="K13" s="252" t="s">
        <v>185</v>
      </c>
      <c r="L13" s="1" t="s">
        <v>11</v>
      </c>
      <c r="M13" s="85" t="s">
        <v>201</v>
      </c>
      <c r="N13" s="52"/>
      <c r="O13" s="85" t="s">
        <v>201</v>
      </c>
      <c r="P13" s="47" t="s">
        <v>90</v>
      </c>
      <c r="Q13" s="85" t="s">
        <v>201</v>
      </c>
      <c r="R13" s="52"/>
      <c r="S13" s="85" t="s">
        <v>201</v>
      </c>
      <c r="T13" s="177">
        <v>2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201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3</v>
      </c>
      <c r="F16" s="181">
        <v>2</v>
      </c>
      <c r="G16" s="174"/>
      <c r="H16" s="181" t="s">
        <v>206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206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/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/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206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/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/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/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2</v>
      </c>
      <c r="F25" s="181">
        <v>3</v>
      </c>
      <c r="G25" s="174"/>
      <c r="H25" s="181" t="s">
        <v>206</v>
      </c>
      <c r="I25" s="182" t="s">
        <v>101</v>
      </c>
      <c r="J25" s="183"/>
      <c r="K25" s="186" t="s">
        <v>102</v>
      </c>
      <c r="L25" s="53" t="s">
        <v>103</v>
      </c>
      <c r="M25" s="85" t="s">
        <v>201</v>
      </c>
      <c r="N25" s="53" t="s">
        <v>103</v>
      </c>
      <c r="O25" s="85"/>
      <c r="P25" s="47"/>
      <c r="Q25" s="85" t="s">
        <v>201</v>
      </c>
      <c r="R25" s="56"/>
      <c r="S25" s="85" t="s">
        <v>201</v>
      </c>
      <c r="T25" s="177">
        <v>1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/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1</v>
      </c>
      <c r="F30" s="181">
        <v>3</v>
      </c>
      <c r="G30" s="174"/>
      <c r="H30" s="181" t="s">
        <v>207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/>
      <c r="P30" s="47" t="s">
        <v>106</v>
      </c>
      <c r="Q30" s="85" t="s">
        <v>201</v>
      </c>
      <c r="R30" s="56"/>
      <c r="S30" s="85" t="s">
        <v>201</v>
      </c>
      <c r="T30" s="177">
        <v>1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/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/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/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3</v>
      </c>
      <c r="G36" s="174"/>
      <c r="H36" s="181" t="s">
        <v>206</v>
      </c>
      <c r="I36" s="182" t="s">
        <v>115</v>
      </c>
      <c r="J36" s="183"/>
      <c r="K36" s="186" t="s">
        <v>116</v>
      </c>
      <c r="L36" s="53" t="s">
        <v>103</v>
      </c>
      <c r="M36" s="86" t="s">
        <v>201</v>
      </c>
      <c r="N36" s="53" t="s">
        <v>103</v>
      </c>
      <c r="O36" s="86" t="s">
        <v>201</v>
      </c>
      <c r="P36" s="47" t="s">
        <v>83</v>
      </c>
      <c r="Q36" s="86" t="s">
        <v>201</v>
      </c>
      <c r="R36" s="56"/>
      <c r="S36" s="86" t="s">
        <v>201</v>
      </c>
      <c r="T36" s="177">
        <v>1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/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3</v>
      </c>
      <c r="G41" s="174"/>
      <c r="H41" s="181" t="s">
        <v>206</v>
      </c>
      <c r="I41" s="182" t="s">
        <v>119</v>
      </c>
      <c r="J41" s="183"/>
      <c r="K41" s="186" t="s">
        <v>120</v>
      </c>
      <c r="L41" s="53" t="s">
        <v>103</v>
      </c>
      <c r="M41" s="86" t="s">
        <v>201</v>
      </c>
      <c r="N41" s="53" t="s">
        <v>103</v>
      </c>
      <c r="O41" s="86"/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1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/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3</v>
      </c>
      <c r="G45" s="174"/>
      <c r="H45" s="181" t="s">
        <v>206</v>
      </c>
      <c r="I45" s="182" t="s">
        <v>122</v>
      </c>
      <c r="J45" s="183"/>
      <c r="K45" s="186" t="s">
        <v>123</v>
      </c>
      <c r="L45" s="53" t="s">
        <v>103</v>
      </c>
      <c r="M45" s="86" t="s">
        <v>201</v>
      </c>
      <c r="N45" s="47"/>
      <c r="O45" s="86"/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1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/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/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206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3</v>
      </c>
      <c r="F53" s="181">
        <v>3</v>
      </c>
      <c r="G53" s="246"/>
      <c r="H53" s="181" t="s">
        <v>206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 t="s">
        <v>9</v>
      </c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 t="s">
        <v>9</v>
      </c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 t="s">
        <v>201</v>
      </c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 t="s">
        <v>201</v>
      </c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3</v>
      </c>
      <c r="F58" s="248">
        <v>3</v>
      </c>
      <c r="G58" s="246"/>
      <c r="H58" s="248" t="s">
        <v>206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 t="s">
        <v>9</v>
      </c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 t="s">
        <v>201</v>
      </c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 t="s">
        <v>201</v>
      </c>
      <c r="T61" s="251"/>
    </row>
    <row r="62" spans="1:20" ht="14.25" customHeight="1" x14ac:dyDescent="0.15">
      <c r="B62" s="180">
        <v>14</v>
      </c>
      <c r="C62" s="167"/>
      <c r="D62" s="171"/>
      <c r="E62" s="181">
        <v>3</v>
      </c>
      <c r="F62" s="181">
        <v>3</v>
      </c>
      <c r="G62" s="246"/>
      <c r="H62" s="181" t="s">
        <v>206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 t="s">
        <v>201</v>
      </c>
      <c r="P62" s="47" t="s">
        <v>106</v>
      </c>
      <c r="Q62" s="85" t="s">
        <v>201</v>
      </c>
      <c r="R62" s="47" t="s">
        <v>128</v>
      </c>
      <c r="S62" s="85" t="s">
        <v>9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 t="s">
        <v>201</v>
      </c>
      <c r="P63" s="47" t="s">
        <v>108</v>
      </c>
      <c r="Q63" s="85" t="s">
        <v>201</v>
      </c>
      <c r="R63" s="47" t="s">
        <v>129</v>
      </c>
      <c r="S63" s="85" t="s">
        <v>9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 t="s">
        <v>201</v>
      </c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 t="s">
        <v>201</v>
      </c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3</v>
      </c>
      <c r="F67" s="181">
        <v>2</v>
      </c>
      <c r="G67" s="246"/>
      <c r="H67" s="181" t="s">
        <v>206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/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3</v>
      </c>
      <c r="F69" s="181">
        <v>2</v>
      </c>
      <c r="G69" s="246"/>
      <c r="H69" s="181" t="s">
        <v>206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 t="s">
        <v>201</v>
      </c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11</v>
      </c>
      <c r="M73" s="95" t="s">
        <v>201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9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201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201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/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/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9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/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/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9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/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/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O7:O103 S7:S103 Q7:Q103" xr:uid="{76EDCBE4-4B67-43AE-AFC2-0C8C7313119D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69CD-023F-4C06-A8D1-44CD6337A2C1}">
  <sheetPr codeName="Sheet4">
    <tabColor rgb="FFFF6699"/>
    <pageSetUpPr fitToPage="1"/>
  </sheetPr>
  <dimension ref="A1:O41"/>
  <sheetViews>
    <sheetView showGridLines="0" topLeftCell="A5" zoomScaleNormal="100" zoomScaleSheetLayoutView="110" workbookViewId="0">
      <selection activeCell="AC64" sqref="AC64"/>
    </sheetView>
  </sheetViews>
  <sheetFormatPr defaultRowHeight="15.75" x14ac:dyDescent="0.15"/>
  <cols>
    <col min="1" max="1" width="20.75" style="8" customWidth="1"/>
    <col min="2" max="14" width="5.625" style="7" customWidth="1"/>
    <col min="15" max="16384" width="9" style="7"/>
  </cols>
  <sheetData>
    <row r="1" spans="1:15" ht="19.5" x14ac:dyDescent="0.15">
      <c r="A1" s="6" t="s">
        <v>55</v>
      </c>
    </row>
    <row r="3" spans="1:1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60" customHeight="1" thickBot="1" x14ac:dyDescent="0.2">
      <c r="A4" s="15" t="s">
        <v>44</v>
      </c>
      <c r="B4" s="17" t="s">
        <v>36</v>
      </c>
      <c r="C4" s="18" t="s">
        <v>50</v>
      </c>
      <c r="D4" s="18" t="s">
        <v>40</v>
      </c>
      <c r="E4" s="18" t="s">
        <v>46</v>
      </c>
      <c r="F4" s="18" t="s">
        <v>45</v>
      </c>
      <c r="G4" s="18" t="s">
        <v>39</v>
      </c>
      <c r="H4" s="18" t="s">
        <v>38</v>
      </c>
      <c r="I4" s="18" t="s">
        <v>8</v>
      </c>
      <c r="J4" s="18" t="s">
        <v>37</v>
      </c>
      <c r="K4" s="19" t="s">
        <v>49</v>
      </c>
      <c r="L4" s="19" t="s">
        <v>51</v>
      </c>
      <c r="M4" s="18" t="s">
        <v>47</v>
      </c>
      <c r="N4" s="18" t="s">
        <v>48</v>
      </c>
    </row>
    <row r="5" spans="1:15" s="25" customFormat="1" ht="16.5" thickTop="1" x14ac:dyDescent="0.15">
      <c r="A5" s="23" t="s">
        <v>58</v>
      </c>
      <c r="B5" s="27" t="s">
        <v>54</v>
      </c>
      <c r="C5" s="28" t="s">
        <v>59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5" s="25" customFormat="1" x14ac:dyDescent="0.15">
      <c r="A6" s="26" t="s">
        <v>57</v>
      </c>
      <c r="B6" s="29"/>
      <c r="C6" s="30"/>
      <c r="D6" s="30" t="s">
        <v>54</v>
      </c>
      <c r="E6" s="30" t="s">
        <v>9</v>
      </c>
      <c r="F6" s="30" t="s">
        <v>9</v>
      </c>
      <c r="G6" s="30"/>
      <c r="H6" s="30" t="s">
        <v>9</v>
      </c>
      <c r="I6" s="30" t="s">
        <v>9</v>
      </c>
      <c r="J6" s="30" t="s">
        <v>9</v>
      </c>
      <c r="K6" s="30"/>
      <c r="L6" s="30"/>
      <c r="M6" s="30" t="s">
        <v>9</v>
      </c>
      <c r="N6" s="30" t="s">
        <v>9</v>
      </c>
      <c r="O6" s="24"/>
    </row>
    <row r="7" spans="1:15" s="25" customFormat="1" x14ac:dyDescent="0.15">
      <c r="A7" s="26" t="s">
        <v>60</v>
      </c>
      <c r="B7" s="29"/>
      <c r="C7" s="30"/>
      <c r="D7" s="30" t="s">
        <v>54</v>
      </c>
      <c r="E7" s="30"/>
      <c r="F7" s="30"/>
      <c r="G7" s="30" t="s">
        <v>54</v>
      </c>
      <c r="H7" s="30"/>
      <c r="I7" s="30"/>
      <c r="J7" s="30"/>
      <c r="K7" s="30"/>
      <c r="L7" s="30"/>
      <c r="M7" s="30"/>
      <c r="N7" s="30"/>
      <c r="O7" s="24"/>
    </row>
    <row r="8" spans="1:15" s="25" customFormat="1" ht="16.5" thickBot="1" x14ac:dyDescent="0.2">
      <c r="A8" s="26" t="s">
        <v>61</v>
      </c>
      <c r="B8" s="29"/>
      <c r="C8" s="30"/>
      <c r="D8" s="30"/>
      <c r="E8" s="30"/>
      <c r="F8" s="30"/>
      <c r="G8" s="30"/>
      <c r="H8" s="30"/>
      <c r="I8" s="30"/>
      <c r="J8" s="30"/>
      <c r="K8" s="30" t="s">
        <v>54</v>
      </c>
      <c r="L8" s="30" t="s">
        <v>54</v>
      </c>
      <c r="M8" s="30"/>
      <c r="N8" s="30"/>
      <c r="O8" s="24"/>
    </row>
    <row r="9" spans="1:15" ht="16.5" thickTop="1" x14ac:dyDescent="0.15">
      <c r="A9" s="20" t="s">
        <v>17</v>
      </c>
      <c r="B9" s="31" t="s">
        <v>56</v>
      </c>
      <c r="C9" s="33" t="s">
        <v>56</v>
      </c>
      <c r="D9" s="33" t="s">
        <v>56</v>
      </c>
      <c r="E9" s="33" t="s">
        <v>56</v>
      </c>
      <c r="F9" s="33" t="s">
        <v>56</v>
      </c>
      <c r="G9" s="33" t="s">
        <v>56</v>
      </c>
      <c r="H9" s="33" t="s">
        <v>56</v>
      </c>
      <c r="I9" s="33" t="s">
        <v>56</v>
      </c>
      <c r="J9" s="33" t="s">
        <v>56</v>
      </c>
      <c r="K9" s="35"/>
      <c r="L9" s="35"/>
      <c r="M9" s="33" t="s">
        <v>56</v>
      </c>
      <c r="N9" s="33" t="s">
        <v>56</v>
      </c>
      <c r="O9" s="9"/>
    </row>
    <row r="10" spans="1:15" x14ac:dyDescent="0.15">
      <c r="A10" s="11" t="s">
        <v>18</v>
      </c>
      <c r="B10" s="32" t="s">
        <v>56</v>
      </c>
      <c r="C10" s="34" t="s">
        <v>56</v>
      </c>
      <c r="D10" s="34" t="s">
        <v>56</v>
      </c>
      <c r="E10" s="34" t="s">
        <v>56</v>
      </c>
      <c r="F10" s="34" t="s">
        <v>56</v>
      </c>
      <c r="G10" s="34" t="s">
        <v>56</v>
      </c>
      <c r="H10" s="34" t="s">
        <v>56</v>
      </c>
      <c r="I10" s="34" t="s">
        <v>56</v>
      </c>
      <c r="J10" s="34" t="s">
        <v>56</v>
      </c>
      <c r="K10" s="36"/>
      <c r="L10" s="36"/>
      <c r="M10" s="34" t="s">
        <v>56</v>
      </c>
      <c r="N10" s="34" t="s">
        <v>56</v>
      </c>
      <c r="O10" s="9"/>
    </row>
    <row r="11" spans="1:15" x14ac:dyDescent="0.15">
      <c r="A11" s="11" t="s">
        <v>19</v>
      </c>
      <c r="B11" s="32" t="s">
        <v>56</v>
      </c>
      <c r="C11" s="34" t="s">
        <v>56</v>
      </c>
      <c r="D11" s="34" t="s">
        <v>56</v>
      </c>
      <c r="E11" s="34" t="s">
        <v>56</v>
      </c>
      <c r="F11" s="34" t="s">
        <v>56</v>
      </c>
      <c r="G11" s="34" t="s">
        <v>56</v>
      </c>
      <c r="H11" s="34" t="s">
        <v>56</v>
      </c>
      <c r="I11" s="34" t="s">
        <v>56</v>
      </c>
      <c r="J11" s="34" t="s">
        <v>56</v>
      </c>
      <c r="K11" s="36"/>
      <c r="L11" s="36"/>
      <c r="M11" s="34" t="s">
        <v>56</v>
      </c>
      <c r="N11" s="34" t="s">
        <v>56</v>
      </c>
      <c r="O11" s="9"/>
    </row>
    <row r="12" spans="1:15" x14ac:dyDescent="0.15">
      <c r="A12" s="11" t="s">
        <v>20</v>
      </c>
      <c r="B12" s="32" t="s">
        <v>56</v>
      </c>
      <c r="C12" s="34" t="s">
        <v>56</v>
      </c>
      <c r="D12" s="34" t="s">
        <v>56</v>
      </c>
      <c r="E12" s="34" t="s">
        <v>56</v>
      </c>
      <c r="F12" s="34" t="s">
        <v>56</v>
      </c>
      <c r="G12" s="34" t="s">
        <v>56</v>
      </c>
      <c r="H12" s="34" t="s">
        <v>56</v>
      </c>
      <c r="I12" s="34" t="s">
        <v>56</v>
      </c>
      <c r="J12" s="34" t="s">
        <v>56</v>
      </c>
      <c r="K12" s="36"/>
      <c r="L12" s="36"/>
      <c r="M12" s="34" t="s">
        <v>56</v>
      </c>
      <c r="N12" s="34" t="s">
        <v>56</v>
      </c>
      <c r="O12" s="9"/>
    </row>
    <row r="13" spans="1:15" x14ac:dyDescent="0.15">
      <c r="A13" s="11" t="s">
        <v>21</v>
      </c>
      <c r="B13" s="32" t="s">
        <v>56</v>
      </c>
      <c r="C13" s="34" t="s">
        <v>56</v>
      </c>
      <c r="D13" s="34" t="s">
        <v>56</v>
      </c>
      <c r="E13" s="34" t="s">
        <v>56</v>
      </c>
      <c r="F13" s="34" t="s">
        <v>56</v>
      </c>
      <c r="G13" s="34" t="s">
        <v>56</v>
      </c>
      <c r="H13" s="34" t="s">
        <v>56</v>
      </c>
      <c r="I13" s="34" t="s">
        <v>56</v>
      </c>
      <c r="J13" s="34" t="s">
        <v>56</v>
      </c>
      <c r="K13" s="36"/>
      <c r="L13" s="36"/>
      <c r="M13" s="34" t="s">
        <v>56</v>
      </c>
      <c r="N13" s="34" t="s">
        <v>56</v>
      </c>
      <c r="O13" s="9"/>
    </row>
    <row r="14" spans="1:15" x14ac:dyDescent="0.15">
      <c r="A14" s="11" t="s">
        <v>22</v>
      </c>
      <c r="B14" s="32" t="s">
        <v>56</v>
      </c>
      <c r="C14" s="34" t="s">
        <v>56</v>
      </c>
      <c r="D14" s="34" t="s">
        <v>56</v>
      </c>
      <c r="E14" s="34" t="s">
        <v>56</v>
      </c>
      <c r="F14" s="34" t="s">
        <v>56</v>
      </c>
      <c r="G14" s="34" t="s">
        <v>56</v>
      </c>
      <c r="H14" s="34" t="s">
        <v>56</v>
      </c>
      <c r="I14" s="34" t="s">
        <v>56</v>
      </c>
      <c r="J14" s="34" t="s">
        <v>56</v>
      </c>
      <c r="K14" s="36"/>
      <c r="L14" s="36"/>
      <c r="M14" s="34" t="s">
        <v>56</v>
      </c>
      <c r="N14" s="34" t="s">
        <v>56</v>
      </c>
      <c r="O14" s="9"/>
    </row>
    <row r="15" spans="1:15" x14ac:dyDescent="0.15">
      <c r="A15" s="11" t="s">
        <v>23</v>
      </c>
      <c r="B15" s="32" t="s">
        <v>56</v>
      </c>
      <c r="C15" s="34" t="s">
        <v>56</v>
      </c>
      <c r="D15" s="34" t="s">
        <v>56</v>
      </c>
      <c r="E15" s="34" t="s">
        <v>56</v>
      </c>
      <c r="F15" s="34" t="s">
        <v>56</v>
      </c>
      <c r="G15" s="34" t="s">
        <v>56</v>
      </c>
      <c r="H15" s="34" t="s">
        <v>56</v>
      </c>
      <c r="I15" s="34" t="s">
        <v>56</v>
      </c>
      <c r="J15" s="34" t="s">
        <v>56</v>
      </c>
      <c r="K15" s="36"/>
      <c r="L15" s="36"/>
      <c r="M15" s="34" t="s">
        <v>56</v>
      </c>
      <c r="N15" s="34" t="s">
        <v>56</v>
      </c>
      <c r="O15" s="9"/>
    </row>
    <row r="16" spans="1:15" x14ac:dyDescent="0.15">
      <c r="A16" s="11" t="s">
        <v>24</v>
      </c>
      <c r="B16" s="32" t="s">
        <v>56</v>
      </c>
      <c r="C16" s="34" t="s">
        <v>56</v>
      </c>
      <c r="D16" s="34" t="s">
        <v>56</v>
      </c>
      <c r="E16" s="34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6"/>
      <c r="L16" s="36"/>
      <c r="M16" s="34" t="s">
        <v>56</v>
      </c>
      <c r="N16" s="34" t="s">
        <v>56</v>
      </c>
      <c r="O16" s="9"/>
    </row>
    <row r="17" spans="1:15" x14ac:dyDescent="0.15">
      <c r="A17" s="11" t="s">
        <v>25</v>
      </c>
      <c r="B17" s="32" t="s">
        <v>56</v>
      </c>
      <c r="C17" s="34" t="s">
        <v>56</v>
      </c>
      <c r="D17" s="34" t="s">
        <v>56</v>
      </c>
      <c r="E17" s="34" t="s">
        <v>56</v>
      </c>
      <c r="F17" s="34" t="s">
        <v>56</v>
      </c>
      <c r="G17" s="34" t="s">
        <v>56</v>
      </c>
      <c r="H17" s="34" t="s">
        <v>56</v>
      </c>
      <c r="I17" s="34" t="s">
        <v>56</v>
      </c>
      <c r="J17" s="34" t="s">
        <v>56</v>
      </c>
      <c r="K17" s="36"/>
      <c r="L17" s="36"/>
      <c r="M17" s="34" t="s">
        <v>56</v>
      </c>
      <c r="N17" s="34" t="s">
        <v>56</v>
      </c>
      <c r="O17" s="9"/>
    </row>
    <row r="18" spans="1:15" x14ac:dyDescent="0.15">
      <c r="A18" s="11" t="s">
        <v>26</v>
      </c>
      <c r="B18" s="32" t="s">
        <v>56</v>
      </c>
      <c r="C18" s="34" t="s">
        <v>56</v>
      </c>
      <c r="D18" s="34" t="s">
        <v>56</v>
      </c>
      <c r="E18" s="34" t="s">
        <v>56</v>
      </c>
      <c r="F18" s="34" t="s">
        <v>56</v>
      </c>
      <c r="G18" s="34" t="s">
        <v>56</v>
      </c>
      <c r="H18" s="34" t="s">
        <v>56</v>
      </c>
      <c r="I18" s="34" t="s">
        <v>56</v>
      </c>
      <c r="J18" s="34" t="s">
        <v>56</v>
      </c>
      <c r="K18" s="36"/>
      <c r="L18" s="36"/>
      <c r="M18" s="34" t="s">
        <v>56</v>
      </c>
      <c r="N18" s="34" t="s">
        <v>56</v>
      </c>
      <c r="O18" s="9"/>
    </row>
    <row r="19" spans="1:15" x14ac:dyDescent="0.15">
      <c r="A19" s="11" t="s">
        <v>27</v>
      </c>
      <c r="B19" s="32" t="s">
        <v>56</v>
      </c>
      <c r="C19" s="34" t="s">
        <v>56</v>
      </c>
      <c r="D19" s="34" t="s">
        <v>56</v>
      </c>
      <c r="E19" s="34" t="s">
        <v>56</v>
      </c>
      <c r="F19" s="34" t="s">
        <v>56</v>
      </c>
      <c r="G19" s="34" t="s">
        <v>56</v>
      </c>
      <c r="H19" s="34" t="s">
        <v>56</v>
      </c>
      <c r="I19" s="34" t="s">
        <v>56</v>
      </c>
      <c r="J19" s="34" t="s">
        <v>56</v>
      </c>
      <c r="K19" s="36"/>
      <c r="L19" s="36"/>
      <c r="M19" s="34" t="s">
        <v>56</v>
      </c>
      <c r="N19" s="34" t="s">
        <v>56</v>
      </c>
      <c r="O19" s="9"/>
    </row>
    <row r="20" spans="1:15" x14ac:dyDescent="0.15">
      <c r="A20" s="11" t="s">
        <v>28</v>
      </c>
      <c r="B20" s="32" t="s">
        <v>56</v>
      </c>
      <c r="C20" s="34" t="s">
        <v>56</v>
      </c>
      <c r="D20" s="34" t="s">
        <v>56</v>
      </c>
      <c r="E20" s="34" t="s">
        <v>56</v>
      </c>
      <c r="F20" s="34" t="s">
        <v>56</v>
      </c>
      <c r="G20" s="34" t="s">
        <v>56</v>
      </c>
      <c r="H20" s="34" t="s">
        <v>56</v>
      </c>
      <c r="I20" s="34" t="s">
        <v>56</v>
      </c>
      <c r="J20" s="34" t="s">
        <v>56</v>
      </c>
      <c r="K20" s="36"/>
      <c r="L20" s="36"/>
      <c r="M20" s="34" t="s">
        <v>56</v>
      </c>
      <c r="N20" s="34" t="s">
        <v>56</v>
      </c>
      <c r="O20" s="9"/>
    </row>
    <row r="21" spans="1:15" x14ac:dyDescent="0.15">
      <c r="A21" s="11" t="s">
        <v>157</v>
      </c>
      <c r="B21" s="32" t="s">
        <v>56</v>
      </c>
      <c r="C21" s="34" t="s">
        <v>56</v>
      </c>
      <c r="D21" s="34" t="s">
        <v>56</v>
      </c>
      <c r="E21" s="34" t="s">
        <v>56</v>
      </c>
      <c r="F21" s="34" t="s">
        <v>56</v>
      </c>
      <c r="G21" s="34" t="s">
        <v>56</v>
      </c>
      <c r="H21" s="34" t="s">
        <v>56</v>
      </c>
      <c r="I21" s="34" t="s">
        <v>56</v>
      </c>
      <c r="J21" s="34" t="s">
        <v>56</v>
      </c>
      <c r="K21" s="36"/>
      <c r="L21" s="36"/>
      <c r="M21" s="34" t="s">
        <v>56</v>
      </c>
      <c r="N21" s="34" t="s">
        <v>56</v>
      </c>
      <c r="O21" s="9"/>
    </row>
    <row r="22" spans="1:15" x14ac:dyDescent="0.15">
      <c r="A22" s="11" t="s">
        <v>163</v>
      </c>
      <c r="B22" s="32" t="s">
        <v>56</v>
      </c>
      <c r="C22" s="34" t="s">
        <v>56</v>
      </c>
      <c r="D22" s="34" t="s">
        <v>56</v>
      </c>
      <c r="E22" s="34" t="s">
        <v>56</v>
      </c>
      <c r="F22" s="34" t="s">
        <v>56</v>
      </c>
      <c r="G22" s="34" t="s">
        <v>56</v>
      </c>
      <c r="H22" s="34" t="s">
        <v>56</v>
      </c>
      <c r="I22" s="34" t="s">
        <v>56</v>
      </c>
      <c r="J22" s="34" t="s">
        <v>56</v>
      </c>
      <c r="K22" s="36"/>
      <c r="L22" s="36"/>
      <c r="M22" s="34" t="s">
        <v>56</v>
      </c>
      <c r="N22" s="34" t="s">
        <v>56</v>
      </c>
      <c r="O22" s="9"/>
    </row>
    <row r="23" spans="1:15" x14ac:dyDescent="0.15">
      <c r="A23" s="14" t="s">
        <v>29</v>
      </c>
      <c r="B23" s="32" t="s">
        <v>56</v>
      </c>
      <c r="C23" s="34" t="s">
        <v>56</v>
      </c>
      <c r="D23" s="34" t="s">
        <v>56</v>
      </c>
      <c r="E23" s="34" t="s">
        <v>56</v>
      </c>
      <c r="F23" s="34" t="s">
        <v>56</v>
      </c>
      <c r="G23" s="34" t="s">
        <v>56</v>
      </c>
      <c r="H23" s="34" t="s">
        <v>56</v>
      </c>
      <c r="I23" s="34" t="s">
        <v>56</v>
      </c>
      <c r="J23" s="34" t="s">
        <v>56</v>
      </c>
      <c r="K23" s="36"/>
      <c r="L23" s="36"/>
      <c r="M23" s="34" t="s">
        <v>56</v>
      </c>
      <c r="N23" s="34" t="s">
        <v>56</v>
      </c>
      <c r="O23" s="9"/>
    </row>
    <row r="24" spans="1:15" ht="22.5" x14ac:dyDescent="0.15">
      <c r="A24" s="69" t="s">
        <v>165</v>
      </c>
      <c r="B24" s="32" t="s">
        <v>56</v>
      </c>
      <c r="C24" s="34" t="s">
        <v>56</v>
      </c>
      <c r="D24" s="34" t="s">
        <v>56</v>
      </c>
      <c r="E24" s="34" t="s">
        <v>56</v>
      </c>
      <c r="F24" s="34" t="s">
        <v>56</v>
      </c>
      <c r="G24" s="34" t="s">
        <v>56</v>
      </c>
      <c r="H24" s="34" t="s">
        <v>56</v>
      </c>
      <c r="I24" s="34" t="s">
        <v>56</v>
      </c>
      <c r="J24" s="34" t="s">
        <v>56</v>
      </c>
      <c r="K24" s="36"/>
      <c r="L24" s="36"/>
      <c r="M24" s="34" t="s">
        <v>56</v>
      </c>
      <c r="N24" s="34" t="s">
        <v>56</v>
      </c>
      <c r="O24" s="9"/>
    </row>
    <row r="25" spans="1:15" x14ac:dyDescent="0.15">
      <c r="A25" s="13" t="s">
        <v>30</v>
      </c>
      <c r="B25" s="16" t="e">
        <f>#REF!</f>
        <v>#REF!</v>
      </c>
      <c r="C25" s="36"/>
      <c r="D25" s="34" t="s">
        <v>56</v>
      </c>
      <c r="E25" s="12" t="e">
        <f>#REF!</f>
        <v>#REF!</v>
      </c>
      <c r="F25" s="12" t="e">
        <f>#REF!</f>
        <v>#REF!</v>
      </c>
      <c r="G25" s="34" t="s">
        <v>56</v>
      </c>
      <c r="H25" s="12" t="e">
        <f>#REF!</f>
        <v>#REF!</v>
      </c>
      <c r="I25" s="12" t="e">
        <f>#REF!</f>
        <v>#REF!</v>
      </c>
      <c r="J25" s="12" t="e">
        <f>#REF!</f>
        <v>#REF!</v>
      </c>
      <c r="K25" s="34" t="s">
        <v>56</v>
      </c>
      <c r="L25" s="34" t="s">
        <v>56</v>
      </c>
      <c r="M25" s="12" t="e">
        <f>#REF!</f>
        <v>#REF!</v>
      </c>
      <c r="N25" s="12" t="e">
        <f>#REF!</f>
        <v>#REF!</v>
      </c>
      <c r="O25" s="9"/>
    </row>
    <row r="26" spans="1:15" x14ac:dyDescent="0.15">
      <c r="A26" s="13" t="s">
        <v>31</v>
      </c>
      <c r="B26" s="16" t="e">
        <f>#REF!</f>
        <v>#REF!</v>
      </c>
      <c r="C26" s="36"/>
      <c r="D26" s="34" t="s">
        <v>56</v>
      </c>
      <c r="E26" s="12" t="e">
        <f>#REF!</f>
        <v>#REF!</v>
      </c>
      <c r="F26" s="12" t="e">
        <f>#REF!</f>
        <v>#REF!</v>
      </c>
      <c r="G26" s="34" t="s">
        <v>56</v>
      </c>
      <c r="H26" s="12" t="e">
        <f>#REF!</f>
        <v>#REF!</v>
      </c>
      <c r="I26" s="12" t="e">
        <f>#REF!</f>
        <v>#REF!</v>
      </c>
      <c r="J26" s="12" t="e">
        <f>#REF!</f>
        <v>#REF!</v>
      </c>
      <c r="K26" s="34" t="s">
        <v>56</v>
      </c>
      <c r="L26" s="34" t="s">
        <v>56</v>
      </c>
      <c r="M26" s="12" t="e">
        <f>#REF!</f>
        <v>#REF!</v>
      </c>
      <c r="N26" s="12" t="e">
        <f>#REF!</f>
        <v>#REF!</v>
      </c>
      <c r="O26" s="9"/>
    </row>
    <row r="27" spans="1:15" x14ac:dyDescent="0.15">
      <c r="A27" s="14" t="s">
        <v>32</v>
      </c>
      <c r="B27" s="16" t="e">
        <f>#REF!</f>
        <v>#REF!</v>
      </c>
      <c r="C27" s="12"/>
      <c r="D27" s="12" t="e">
        <f>#REF!</f>
        <v>#REF!</v>
      </c>
      <c r="E27" s="12" t="e">
        <f>#REF!</f>
        <v>#REF!</v>
      </c>
      <c r="F27" s="12" t="e">
        <f>#REF!</f>
        <v>#REF!</v>
      </c>
      <c r="G27" s="12" t="e">
        <f>#REF!</f>
        <v>#REF!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2" t="e">
        <f>#REF!</f>
        <v>#REF!</v>
      </c>
      <c r="M27" s="12" t="e">
        <f>#REF!</f>
        <v>#REF!</v>
      </c>
      <c r="N27" s="12" t="e">
        <f>#REF!</f>
        <v>#REF!</v>
      </c>
      <c r="O27" s="9"/>
    </row>
    <row r="28" spans="1:15" x14ac:dyDescent="0.15">
      <c r="A28" s="13" t="s">
        <v>33</v>
      </c>
      <c r="B28" s="16" t="e">
        <f>#REF!</f>
        <v>#REF!</v>
      </c>
      <c r="C28" s="36"/>
      <c r="D28" s="34" t="s">
        <v>56</v>
      </c>
      <c r="E28" s="12" t="e">
        <f>#REF!</f>
        <v>#REF!</v>
      </c>
      <c r="F28" s="12" t="e">
        <f>#REF!</f>
        <v>#REF!</v>
      </c>
      <c r="G28" s="34" t="s">
        <v>56</v>
      </c>
      <c r="H28" s="12" t="e">
        <f>#REF!</f>
        <v>#REF!</v>
      </c>
      <c r="I28" s="12" t="e">
        <f>#REF!</f>
        <v>#REF!</v>
      </c>
      <c r="J28" s="12" t="e">
        <f>#REF!</f>
        <v>#REF!</v>
      </c>
      <c r="K28" s="34" t="s">
        <v>56</v>
      </c>
      <c r="L28" s="34" t="s">
        <v>56</v>
      </c>
      <c r="M28" s="12" t="e">
        <f>#REF!</f>
        <v>#REF!</v>
      </c>
      <c r="N28" s="12" t="e">
        <f>#REF!</f>
        <v>#REF!</v>
      </c>
      <c r="O28" s="9"/>
    </row>
    <row r="29" spans="1:15" x14ac:dyDescent="0.15">
      <c r="A29" s="14" t="s">
        <v>34</v>
      </c>
      <c r="B29" s="16" t="e">
        <f>#REF!</f>
        <v>#REF!</v>
      </c>
      <c r="C29" s="36"/>
      <c r="D29" s="34" t="s">
        <v>56</v>
      </c>
      <c r="E29" s="12" t="e">
        <f>#REF!</f>
        <v>#REF!</v>
      </c>
      <c r="F29" s="12" t="e">
        <f>#REF!</f>
        <v>#REF!</v>
      </c>
      <c r="G29" s="34" t="s">
        <v>56</v>
      </c>
      <c r="H29" s="12" t="e">
        <f>#REF!</f>
        <v>#REF!</v>
      </c>
      <c r="I29" s="12" t="e">
        <f>#REF!</f>
        <v>#REF!</v>
      </c>
      <c r="J29" s="12" t="e">
        <f>#REF!</f>
        <v>#REF!</v>
      </c>
      <c r="K29" s="34" t="s">
        <v>56</v>
      </c>
      <c r="L29" s="34" t="s">
        <v>56</v>
      </c>
      <c r="M29" s="12" t="e">
        <f>#REF!</f>
        <v>#REF!</v>
      </c>
      <c r="N29" s="12" t="e">
        <f>#REF!</f>
        <v>#REF!</v>
      </c>
      <c r="O29" s="9"/>
    </row>
    <row r="30" spans="1:15" x14ac:dyDescent="0.15">
      <c r="A30" s="14" t="s">
        <v>35</v>
      </c>
      <c r="B30" s="16" t="e">
        <f>#REF!</f>
        <v>#REF!</v>
      </c>
      <c r="C30" s="36"/>
      <c r="D30" s="34" t="s">
        <v>56</v>
      </c>
      <c r="E30" s="12" t="e">
        <f>#REF!</f>
        <v>#REF!</v>
      </c>
      <c r="F30" s="12" t="e">
        <f>#REF!</f>
        <v>#REF!</v>
      </c>
      <c r="G30" s="34" t="s">
        <v>56</v>
      </c>
      <c r="H30" s="12" t="e">
        <f>#REF!</f>
        <v>#REF!</v>
      </c>
      <c r="I30" s="12" t="e">
        <f>#REF!</f>
        <v>#REF!</v>
      </c>
      <c r="J30" s="12" t="e">
        <f>#REF!</f>
        <v>#REF!</v>
      </c>
      <c r="K30" s="34" t="s">
        <v>56</v>
      </c>
      <c r="L30" s="34" t="s">
        <v>56</v>
      </c>
      <c r="M30" s="12" t="e">
        <f>#REF!</f>
        <v>#REF!</v>
      </c>
      <c r="N30" s="12" t="e">
        <f>#REF!</f>
        <v>#REF!</v>
      </c>
      <c r="O30" s="9"/>
    </row>
    <row r="32" spans="1:15" x14ac:dyDescent="0.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1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1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1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15">
      <c r="B39" s="10"/>
      <c r="C39" s="10"/>
      <c r="D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1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15">
      <c r="E41" s="10"/>
      <c r="I41" s="10"/>
    </row>
  </sheetData>
  <phoneticPr fontId="1"/>
  <conditionalFormatting sqref="B9:B19 D27:N27 E25:F26 H25:J26 M25:N26 E28:F30 H28:J30 M28:N30 B21:B30">
    <cfRule type="cellIs" dxfId="117" priority="100" operator="equal">
      <formula>1</formula>
    </cfRule>
    <cfRule type="cellIs" dxfId="116" priority="101" operator="equal">
      <formula>2</formula>
    </cfRule>
    <cfRule type="cellIs" dxfId="115" priority="102" operator="equal">
      <formula>3</formula>
    </cfRule>
  </conditionalFormatting>
  <conditionalFormatting sqref="C9:C19 C21:C30">
    <cfRule type="cellIs" dxfId="114" priority="97" operator="equal">
      <formula>1</formula>
    </cfRule>
    <cfRule type="cellIs" dxfId="113" priority="98" operator="equal">
      <formula>2</formula>
    </cfRule>
    <cfRule type="cellIs" dxfId="112" priority="99" operator="equal">
      <formula>3</formula>
    </cfRule>
  </conditionalFormatting>
  <conditionalFormatting sqref="D9:D19 D21:D24">
    <cfRule type="cellIs" dxfId="111" priority="94" operator="equal">
      <formula>1</formula>
    </cfRule>
    <cfRule type="cellIs" dxfId="110" priority="95" operator="equal">
      <formula>2</formula>
    </cfRule>
    <cfRule type="cellIs" dxfId="109" priority="96" operator="equal">
      <formula>3</formula>
    </cfRule>
  </conditionalFormatting>
  <conditionalFormatting sqref="E9:E19 E21:E24">
    <cfRule type="cellIs" dxfId="108" priority="91" operator="equal">
      <formula>1</formula>
    </cfRule>
    <cfRule type="cellIs" dxfId="107" priority="92" operator="equal">
      <formula>2</formula>
    </cfRule>
    <cfRule type="cellIs" dxfId="106" priority="93" operator="equal">
      <formula>3</formula>
    </cfRule>
  </conditionalFormatting>
  <conditionalFormatting sqref="F9:F19 F21:F24">
    <cfRule type="cellIs" dxfId="105" priority="88" operator="equal">
      <formula>1</formula>
    </cfRule>
    <cfRule type="cellIs" dxfId="104" priority="89" operator="equal">
      <formula>2</formula>
    </cfRule>
    <cfRule type="cellIs" dxfId="103" priority="90" operator="equal">
      <formula>3</formula>
    </cfRule>
  </conditionalFormatting>
  <conditionalFormatting sqref="G9:G19 G21:G24">
    <cfRule type="cellIs" dxfId="102" priority="85" operator="equal">
      <formula>1</formula>
    </cfRule>
    <cfRule type="cellIs" dxfId="101" priority="86" operator="equal">
      <formula>2</formula>
    </cfRule>
    <cfRule type="cellIs" dxfId="100" priority="87" operator="equal">
      <formula>3</formula>
    </cfRule>
  </conditionalFormatting>
  <conditionalFormatting sqref="H9:H19 H21:H24">
    <cfRule type="cellIs" dxfId="99" priority="82" operator="equal">
      <formula>1</formula>
    </cfRule>
    <cfRule type="cellIs" dxfId="98" priority="83" operator="equal">
      <formula>2</formula>
    </cfRule>
    <cfRule type="cellIs" dxfId="97" priority="84" operator="equal">
      <formula>3</formula>
    </cfRule>
  </conditionalFormatting>
  <conditionalFormatting sqref="I9:I19 I21:I24">
    <cfRule type="cellIs" dxfId="96" priority="79" operator="equal">
      <formula>1</formula>
    </cfRule>
    <cfRule type="cellIs" dxfId="95" priority="80" operator="equal">
      <formula>2</formula>
    </cfRule>
    <cfRule type="cellIs" dxfId="94" priority="81" operator="equal">
      <formula>3</formula>
    </cfRule>
  </conditionalFormatting>
  <conditionalFormatting sqref="J9:J19 J21:J24">
    <cfRule type="cellIs" dxfId="93" priority="76" operator="equal">
      <formula>1</formula>
    </cfRule>
    <cfRule type="cellIs" dxfId="92" priority="77" operator="equal">
      <formula>2</formula>
    </cfRule>
    <cfRule type="cellIs" dxfId="91" priority="78" operator="equal">
      <formula>3</formula>
    </cfRule>
  </conditionalFormatting>
  <conditionalFormatting sqref="K9:K19 K21:K24">
    <cfRule type="cellIs" dxfId="90" priority="73" operator="equal">
      <formula>1</formula>
    </cfRule>
    <cfRule type="cellIs" dxfId="89" priority="74" operator="equal">
      <formula>2</formula>
    </cfRule>
    <cfRule type="cellIs" dxfId="88" priority="75" operator="equal">
      <formula>3</formula>
    </cfRule>
  </conditionalFormatting>
  <conditionalFormatting sqref="L9:L19 L21:L24">
    <cfRule type="cellIs" dxfId="87" priority="70" operator="equal">
      <formula>1</formula>
    </cfRule>
    <cfRule type="cellIs" dxfId="86" priority="71" operator="equal">
      <formula>2</formula>
    </cfRule>
    <cfRule type="cellIs" dxfId="85" priority="72" operator="equal">
      <formula>3</formula>
    </cfRule>
  </conditionalFormatting>
  <conditionalFormatting sqref="M9:M19 M21:M24">
    <cfRule type="cellIs" dxfId="84" priority="67" operator="equal">
      <formula>1</formula>
    </cfRule>
    <cfRule type="cellIs" dxfId="83" priority="68" operator="equal">
      <formula>2</formula>
    </cfRule>
    <cfRule type="cellIs" dxfId="82" priority="69" operator="equal">
      <formula>3</formula>
    </cfRule>
  </conditionalFormatting>
  <conditionalFormatting sqref="N9:N19 N21:N24">
    <cfRule type="cellIs" dxfId="81" priority="64" operator="equal">
      <formula>1</formula>
    </cfRule>
    <cfRule type="cellIs" dxfId="80" priority="65" operator="equal">
      <formula>2</formula>
    </cfRule>
    <cfRule type="cellIs" dxfId="79" priority="66" operator="equal">
      <formula>3</formula>
    </cfRule>
  </conditionalFormatting>
  <conditionalFormatting sqref="D25:D26">
    <cfRule type="cellIs" dxfId="78" priority="61" operator="equal">
      <formula>1</formula>
    </cfRule>
    <cfRule type="cellIs" dxfId="77" priority="62" operator="equal">
      <formula>2</formula>
    </cfRule>
    <cfRule type="cellIs" dxfId="76" priority="63" operator="equal">
      <formula>3</formula>
    </cfRule>
  </conditionalFormatting>
  <conditionalFormatting sqref="G25:G26">
    <cfRule type="cellIs" dxfId="75" priority="58" operator="equal">
      <formula>1</formula>
    </cfRule>
    <cfRule type="cellIs" dxfId="74" priority="59" operator="equal">
      <formula>2</formula>
    </cfRule>
    <cfRule type="cellIs" dxfId="73" priority="60" operator="equal">
      <formula>3</formula>
    </cfRule>
  </conditionalFormatting>
  <conditionalFormatting sqref="K25:K26">
    <cfRule type="cellIs" dxfId="72" priority="55" operator="equal">
      <formula>1</formula>
    </cfRule>
    <cfRule type="cellIs" dxfId="71" priority="56" operator="equal">
      <formula>2</formula>
    </cfRule>
    <cfRule type="cellIs" dxfId="70" priority="57" operator="equal">
      <formula>3</formula>
    </cfRule>
  </conditionalFormatting>
  <conditionalFormatting sqref="L25:L26">
    <cfRule type="cellIs" dxfId="69" priority="52" operator="equal">
      <formula>1</formula>
    </cfRule>
    <cfRule type="cellIs" dxfId="68" priority="53" operator="equal">
      <formula>2</formula>
    </cfRule>
    <cfRule type="cellIs" dxfId="67" priority="54" operator="equal">
      <formula>3</formula>
    </cfRule>
  </conditionalFormatting>
  <conditionalFormatting sqref="D28:D30">
    <cfRule type="cellIs" dxfId="66" priority="49" operator="equal">
      <formula>1</formula>
    </cfRule>
    <cfRule type="cellIs" dxfId="65" priority="50" operator="equal">
      <formula>2</formula>
    </cfRule>
    <cfRule type="cellIs" dxfId="64" priority="51" operator="equal">
      <formula>3</formula>
    </cfRule>
  </conditionalFormatting>
  <conditionalFormatting sqref="G28:G30">
    <cfRule type="cellIs" dxfId="63" priority="46" operator="equal">
      <formula>1</formula>
    </cfRule>
    <cfRule type="cellIs" dxfId="62" priority="47" operator="equal">
      <formula>2</formula>
    </cfRule>
    <cfRule type="cellIs" dxfId="61" priority="48" operator="equal">
      <formula>3</formula>
    </cfRule>
  </conditionalFormatting>
  <conditionalFormatting sqref="K28:K30">
    <cfRule type="cellIs" dxfId="60" priority="43" operator="equal">
      <formula>1</formula>
    </cfRule>
    <cfRule type="cellIs" dxfId="59" priority="44" operator="equal">
      <formula>2</formula>
    </cfRule>
    <cfRule type="cellIs" dxfId="58" priority="45" operator="equal">
      <formula>3</formula>
    </cfRule>
  </conditionalFormatting>
  <conditionalFormatting sqref="L28:L30">
    <cfRule type="cellIs" dxfId="57" priority="40" operator="equal">
      <formula>1</formula>
    </cfRule>
    <cfRule type="cellIs" dxfId="56" priority="41" operator="equal">
      <formula>2</formula>
    </cfRule>
    <cfRule type="cellIs" dxfId="55" priority="42" operator="equal">
      <formula>3</formula>
    </cfRule>
  </conditionalFormatting>
  <conditionalFormatting sqref="B20">
    <cfRule type="cellIs" dxfId="54" priority="37" operator="equal">
      <formula>1</formula>
    </cfRule>
    <cfRule type="cellIs" dxfId="53" priority="38" operator="equal">
      <formula>2</formula>
    </cfRule>
    <cfRule type="cellIs" dxfId="52" priority="39" operator="equal">
      <formula>3</formula>
    </cfRule>
  </conditionalFormatting>
  <conditionalFormatting sqref="C20">
    <cfRule type="cellIs" dxfId="51" priority="34" operator="equal">
      <formula>1</formula>
    </cfRule>
    <cfRule type="cellIs" dxfId="50" priority="35" operator="equal">
      <formula>2</formula>
    </cfRule>
    <cfRule type="cellIs" dxfId="49" priority="36" operator="equal">
      <formula>3</formula>
    </cfRule>
  </conditionalFormatting>
  <conditionalFormatting sqref="D20">
    <cfRule type="cellIs" dxfId="48" priority="31" operator="equal">
      <formula>1</formula>
    </cfRule>
    <cfRule type="cellIs" dxfId="47" priority="32" operator="equal">
      <formula>2</formula>
    </cfRule>
    <cfRule type="cellIs" dxfId="46" priority="33" operator="equal">
      <formula>3</formula>
    </cfRule>
  </conditionalFormatting>
  <conditionalFormatting sqref="E20">
    <cfRule type="cellIs" dxfId="45" priority="28" operator="equal">
      <formula>1</formula>
    </cfRule>
    <cfRule type="cellIs" dxfId="44" priority="29" operator="equal">
      <formula>2</formula>
    </cfRule>
    <cfRule type="cellIs" dxfId="43" priority="30" operator="equal">
      <formula>3</formula>
    </cfRule>
  </conditionalFormatting>
  <conditionalFormatting sqref="F20">
    <cfRule type="cellIs" dxfId="42" priority="25" operator="equal">
      <formula>1</formula>
    </cfRule>
    <cfRule type="cellIs" dxfId="41" priority="26" operator="equal">
      <formula>2</formula>
    </cfRule>
    <cfRule type="cellIs" dxfId="40" priority="27" operator="equal">
      <formula>3</formula>
    </cfRule>
  </conditionalFormatting>
  <conditionalFormatting sqref="G20">
    <cfRule type="cellIs" dxfId="39" priority="22" operator="equal">
      <formula>1</formula>
    </cfRule>
    <cfRule type="cellIs" dxfId="38" priority="23" operator="equal">
      <formula>2</formula>
    </cfRule>
    <cfRule type="cellIs" dxfId="37" priority="24" operator="equal">
      <formula>3</formula>
    </cfRule>
  </conditionalFormatting>
  <conditionalFormatting sqref="H20">
    <cfRule type="cellIs" dxfId="36" priority="19" operator="equal">
      <formula>1</formula>
    </cfRule>
    <cfRule type="cellIs" dxfId="35" priority="20" operator="equal">
      <formula>2</formula>
    </cfRule>
    <cfRule type="cellIs" dxfId="34" priority="21" operator="equal">
      <formula>3</formula>
    </cfRule>
  </conditionalFormatting>
  <conditionalFormatting sqref="I20">
    <cfRule type="cellIs" dxfId="33" priority="16" operator="equal">
      <formula>1</formula>
    </cfRule>
    <cfRule type="cellIs" dxfId="32" priority="17" operator="equal">
      <formula>2</formula>
    </cfRule>
    <cfRule type="cellIs" dxfId="31" priority="18" operator="equal">
      <formula>3</formula>
    </cfRule>
  </conditionalFormatting>
  <conditionalFormatting sqref="J20">
    <cfRule type="cellIs" dxfId="30" priority="13" operator="equal">
      <formula>1</formula>
    </cfRule>
    <cfRule type="cellIs" dxfId="29" priority="14" operator="equal">
      <formula>2</formula>
    </cfRule>
    <cfRule type="cellIs" dxfId="28" priority="15" operator="equal">
      <formula>3</formula>
    </cfRule>
  </conditionalFormatting>
  <conditionalFormatting sqref="K20">
    <cfRule type="cellIs" dxfId="27" priority="10" operator="equal">
      <formula>1</formula>
    </cfRule>
    <cfRule type="cellIs" dxfId="26" priority="11" operator="equal">
      <formula>2</formula>
    </cfRule>
    <cfRule type="cellIs" dxfId="25" priority="12" operator="equal">
      <formula>3</formula>
    </cfRule>
  </conditionalFormatting>
  <conditionalFormatting sqref="L20">
    <cfRule type="cellIs" dxfId="24" priority="7" operator="equal">
      <formula>1</formula>
    </cfRule>
    <cfRule type="cellIs" dxfId="23" priority="8" operator="equal">
      <formula>2</formula>
    </cfRule>
    <cfRule type="cellIs" dxfId="22" priority="9" operator="equal">
      <formula>3</formula>
    </cfRule>
  </conditionalFormatting>
  <conditionalFormatting sqref="M20">
    <cfRule type="cellIs" dxfId="21" priority="4" operator="equal">
      <formula>1</formula>
    </cfRule>
    <cfRule type="cellIs" dxfId="20" priority="5" operator="equal">
      <formula>2</formula>
    </cfRule>
    <cfRule type="cellIs" dxfId="19" priority="6" operator="equal">
      <formula>3</formula>
    </cfRule>
  </conditionalFormatting>
  <conditionalFormatting sqref="N20">
    <cfRule type="cellIs" dxfId="18" priority="1" operator="equal">
      <formula>1</formula>
    </cfRule>
    <cfRule type="cellIs" dxfId="17" priority="2" operator="equal">
      <formula>2</formula>
    </cfRule>
    <cfRule type="cellIs" dxfId="16" priority="3" operator="equal">
      <formula>3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8050-6B7D-4184-AFE3-FF0EDEFE9CD2}">
  <sheetPr codeName="Sheet5">
    <tabColor rgb="FFFF6699"/>
    <pageSetUpPr fitToPage="1"/>
  </sheetPr>
  <dimension ref="A1:P40"/>
  <sheetViews>
    <sheetView showGridLines="0" topLeftCell="A5" zoomScaleNormal="100" zoomScaleSheetLayoutView="30" workbookViewId="0">
      <selection activeCell="AC64" sqref="AC64"/>
    </sheetView>
  </sheetViews>
  <sheetFormatPr defaultRowHeight="15.75" x14ac:dyDescent="0.15"/>
  <cols>
    <col min="1" max="1" width="3.25" style="7" customWidth="1"/>
    <col min="2" max="2" width="20.875" style="8" customWidth="1"/>
    <col min="3" max="15" width="5.625" style="7" customWidth="1"/>
    <col min="16" max="16384" width="9" style="7"/>
  </cols>
  <sheetData>
    <row r="1" spans="1:16" ht="19.5" x14ac:dyDescent="0.15">
      <c r="B1" s="6" t="s">
        <v>41</v>
      </c>
    </row>
    <row r="3" spans="1:16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 ht="60" customHeight="1" thickBot="1" x14ac:dyDescent="0.2">
      <c r="A4" s="90" t="s">
        <v>202</v>
      </c>
      <c r="B4" s="15" t="s">
        <v>44</v>
      </c>
      <c r="C4" s="17" t="s">
        <v>36</v>
      </c>
      <c r="D4" s="18" t="s">
        <v>50</v>
      </c>
      <c r="E4" s="18" t="s">
        <v>40</v>
      </c>
      <c r="F4" s="18" t="s">
        <v>46</v>
      </c>
      <c r="G4" s="18" t="s">
        <v>45</v>
      </c>
      <c r="H4" s="18" t="s">
        <v>39</v>
      </c>
      <c r="I4" s="18" t="s">
        <v>38</v>
      </c>
      <c r="J4" s="18" t="s">
        <v>8</v>
      </c>
      <c r="K4" s="18" t="s">
        <v>37</v>
      </c>
      <c r="L4" s="19" t="s">
        <v>49</v>
      </c>
      <c r="M4" s="19" t="s">
        <v>51</v>
      </c>
      <c r="N4" s="18" t="s">
        <v>47</v>
      </c>
      <c r="O4" s="18" t="s">
        <v>48</v>
      </c>
    </row>
    <row r="5" spans="1:16" s="25" customFormat="1" ht="16.5" thickTop="1" x14ac:dyDescent="0.15">
      <c r="A5" s="91"/>
      <c r="B5" s="92" t="s">
        <v>53</v>
      </c>
      <c r="C5" s="27" t="s">
        <v>54</v>
      </c>
      <c r="D5" s="28"/>
      <c r="E5" s="28"/>
      <c r="F5" s="28" t="s">
        <v>54</v>
      </c>
      <c r="G5" s="28" t="s">
        <v>54</v>
      </c>
      <c r="H5" s="28"/>
      <c r="I5" s="28" t="s">
        <v>54</v>
      </c>
      <c r="J5" s="28" t="s">
        <v>54</v>
      </c>
      <c r="K5" s="28" t="s">
        <v>54</v>
      </c>
      <c r="L5" s="28"/>
      <c r="M5" s="28"/>
      <c r="N5" s="28" t="s">
        <v>54</v>
      </c>
      <c r="O5" s="28" t="s">
        <v>54</v>
      </c>
      <c r="P5" s="24"/>
    </row>
    <row r="6" spans="1:16" s="25" customFormat="1" x14ac:dyDescent="0.15">
      <c r="A6" s="89"/>
      <c r="B6" s="26" t="s">
        <v>60</v>
      </c>
      <c r="C6" s="29"/>
      <c r="D6" s="30" t="s">
        <v>54</v>
      </c>
      <c r="E6" s="30" t="s">
        <v>54</v>
      </c>
      <c r="F6" s="30"/>
      <c r="G6" s="30"/>
      <c r="H6" s="30" t="s">
        <v>54</v>
      </c>
      <c r="I6" s="30"/>
      <c r="J6" s="30"/>
      <c r="K6" s="30"/>
      <c r="L6" s="30"/>
      <c r="M6" s="30"/>
      <c r="N6" s="30"/>
      <c r="O6" s="30"/>
      <c r="P6" s="24"/>
    </row>
    <row r="7" spans="1:16" s="25" customFormat="1" ht="16.5" thickBot="1" x14ac:dyDescent="0.2">
      <c r="A7" s="94"/>
      <c r="B7" s="26" t="s">
        <v>61</v>
      </c>
      <c r="C7" s="29"/>
      <c r="D7" s="30"/>
      <c r="E7" s="30"/>
      <c r="F7" s="30"/>
      <c r="G7" s="30"/>
      <c r="H7" s="30"/>
      <c r="I7" s="30"/>
      <c r="J7" s="30"/>
      <c r="K7" s="30"/>
      <c r="L7" s="30" t="s">
        <v>54</v>
      </c>
      <c r="M7" s="30" t="s">
        <v>54</v>
      </c>
      <c r="N7" s="30"/>
      <c r="O7" s="30"/>
      <c r="P7" s="24"/>
    </row>
    <row r="8" spans="1:16" ht="16.5" thickTop="1" x14ac:dyDescent="0.15">
      <c r="A8" s="93">
        <f>ROW()-7</f>
        <v>1</v>
      </c>
      <c r="B8" s="20" t="s">
        <v>17</v>
      </c>
      <c r="C8" s="21">
        <f>VLOOKUP($A8,'1.監視端末'!$B$4:$H$103,4,FALSE)</f>
        <v>3</v>
      </c>
      <c r="D8" s="22">
        <f>VLOOKUP($A8,'2.FW'!$B$4:$H$103,4,FALSE)</f>
        <v>3</v>
      </c>
      <c r="E8" s="22">
        <f>VLOOKUP($A8,'3.DMZ'!$B$4:$H$103,4,FALSE)</f>
        <v>3</v>
      </c>
      <c r="F8" s="22">
        <f>VLOOKUP($A8,'4.データヒストリアン(中継)'!$B$4:$H$103,4,FALSE)</f>
        <v>3</v>
      </c>
      <c r="G8" s="22">
        <f>VLOOKUP($A8,'5.データヒストリアン'!$B$4:$H$103,4,FALSE)</f>
        <v>2</v>
      </c>
      <c r="H8" s="22">
        <f>VLOOKUP($A8,'6.制御NW(情)'!$B$4:$H$103,4,FALSE)</f>
        <v>2</v>
      </c>
      <c r="I8" s="22">
        <f>VLOOKUP($A8,'7.EWS'!$B$4:$H$103,4,FALSE)</f>
        <v>2</v>
      </c>
      <c r="J8" s="22">
        <f>VLOOKUP($A8,'8.制御サーバ'!$B$4:$H$103,4,FALSE)</f>
        <v>2</v>
      </c>
      <c r="K8" s="22">
        <f>VLOOKUP($A8,'9.HMI(操作端末)'!$B$4:$H$103,4,FALSE)</f>
        <v>2</v>
      </c>
      <c r="L8" s="22">
        <f>VLOOKUP($A8,'10.制御ネットワーク(フィールド側)'!$B$4:$H$103,4,FALSE)</f>
        <v>0</v>
      </c>
      <c r="M8" s="22">
        <f>VLOOKUP($A8,'11.フィールドネットワーク'!$B$4:$H$103,4,FALSE)</f>
        <v>0</v>
      </c>
      <c r="N8" s="22">
        <f>VLOOKUP($A8,'12.コントローラマスター'!$B$4:$H$103,4,FALSE)</f>
        <v>2</v>
      </c>
      <c r="O8" s="22">
        <f>VLOOKUP($A8,'13.コントローラスレーブ'!$B$4:$H$103,4,FALSE)</f>
        <v>2</v>
      </c>
      <c r="P8" s="9"/>
    </row>
    <row r="9" spans="1:16" x14ac:dyDescent="0.15">
      <c r="A9" s="88">
        <f t="shared" ref="A9:A29" si="0">ROW()-7</f>
        <v>2</v>
      </c>
      <c r="B9" s="11" t="s">
        <v>18</v>
      </c>
      <c r="C9" s="16">
        <f>VLOOKUP($A9,'1.監視端末'!$B$4:$H$103,4,FALSE)</f>
        <v>2</v>
      </c>
      <c r="D9" s="12">
        <f>VLOOKUP($A9,'2.FW'!$B$4:$H$103,4,FALSE)</f>
        <v>1</v>
      </c>
      <c r="E9" s="12">
        <f>VLOOKUP($A9,'3.DMZ'!$B$4:$H$103,4,FALSE)</f>
        <v>1</v>
      </c>
      <c r="F9" s="12">
        <f>VLOOKUP($A9,'4.データヒストリアン(中継)'!$B$4:$H$103,4,FALSE)</f>
        <v>1</v>
      </c>
      <c r="G9" s="12">
        <f>VLOOKUP($A9,'5.データヒストリアン'!$B$4:$H$103,4,FALSE)</f>
        <v>1</v>
      </c>
      <c r="H9" s="12">
        <f>VLOOKUP($A9,'6.制御NW(情)'!$B$4:$H$103,4,FALSE)</f>
        <v>1</v>
      </c>
      <c r="I9" s="12">
        <f>VLOOKUP($A9,'7.EWS'!$B$4:$H$103,4,FALSE)</f>
        <v>1</v>
      </c>
      <c r="J9" s="12">
        <f>VLOOKUP($A9,'8.制御サーバ'!$B$4:$H$103,4,FALSE)</f>
        <v>1</v>
      </c>
      <c r="K9" s="12">
        <f>VLOOKUP($A9,'9.HMI(操作端末)'!$B$4:$H$103,4,FALSE)</f>
        <v>2</v>
      </c>
      <c r="L9" s="12">
        <f>VLOOKUP($A9,'10.制御ネットワーク(フィールド側)'!$B$4:$H$103,4,FALSE)</f>
        <v>0</v>
      </c>
      <c r="M9" s="12">
        <f>VLOOKUP($A9,'11.フィールドネットワーク'!$B$4:$H$103,4,FALSE)</f>
        <v>0</v>
      </c>
      <c r="N9" s="12">
        <f>VLOOKUP($A9,'12.コントローラマスター'!$B$4:$H$103,4,FALSE)</f>
        <v>2</v>
      </c>
      <c r="O9" s="12">
        <f>VLOOKUP($A9,'13.コントローラスレーブ'!$B$4:$H$103,4,FALSE)</f>
        <v>3</v>
      </c>
      <c r="P9" s="9"/>
    </row>
    <row r="10" spans="1:16" x14ac:dyDescent="0.15">
      <c r="A10" s="88">
        <f t="shared" si="0"/>
        <v>3</v>
      </c>
      <c r="B10" s="11" t="s">
        <v>19</v>
      </c>
      <c r="C10" s="16">
        <f>VLOOKUP($A10,'1.監視端末'!$B$4:$H$103,4,FALSE)</f>
        <v>2</v>
      </c>
      <c r="D10" s="12">
        <f>VLOOKUP($A10,'2.FW'!$B$4:$H$103,4,FALSE)</f>
        <v>2</v>
      </c>
      <c r="E10" s="12">
        <f>VLOOKUP($A10,'3.DMZ'!$B$4:$H$103,4,FALSE)</f>
        <v>2</v>
      </c>
      <c r="F10" s="12">
        <f>VLOOKUP($A10,'4.データヒストリアン(中継)'!$B$4:$H$103,4,FALSE)</f>
        <v>2</v>
      </c>
      <c r="G10" s="12">
        <f>VLOOKUP($A10,'5.データヒストリアン'!$B$4:$H$103,4,FALSE)</f>
        <v>2</v>
      </c>
      <c r="H10" s="12">
        <f>VLOOKUP($A10,'6.制御NW(情)'!$B$4:$H$103,4,FALSE)</f>
        <v>2</v>
      </c>
      <c r="I10" s="12">
        <f>VLOOKUP($A10,'7.EWS'!$B$4:$H$103,4,FALSE)</f>
        <v>2</v>
      </c>
      <c r="J10" s="12">
        <f>VLOOKUP($A10,'8.制御サーバ'!$B$4:$H$103,4,FALSE)</f>
        <v>2</v>
      </c>
      <c r="K10" s="12">
        <f>VLOOKUP($A10,'9.HMI(操作端末)'!$B$4:$H$103,4,FALSE)</f>
        <v>2</v>
      </c>
      <c r="L10" s="12">
        <f>VLOOKUP($A10,'10.制御ネットワーク(フィールド側)'!$B$4:$H$103,4,FALSE)</f>
        <v>0</v>
      </c>
      <c r="M10" s="12">
        <f>VLOOKUP($A10,'11.フィールドネットワーク'!$B$4:$H$103,4,FALSE)</f>
        <v>0</v>
      </c>
      <c r="N10" s="12">
        <f>VLOOKUP($A10,'12.コントローラマスター'!$B$4:$H$103,4,FALSE)</f>
        <v>2</v>
      </c>
      <c r="O10" s="12">
        <f>VLOOKUP($A10,'13.コントローラスレーブ'!$B$4:$H$103,4,FALSE)</f>
        <v>3</v>
      </c>
      <c r="P10" s="9"/>
    </row>
    <row r="11" spans="1:16" x14ac:dyDescent="0.15">
      <c r="A11" s="88">
        <f t="shared" si="0"/>
        <v>4</v>
      </c>
      <c r="B11" s="11" t="s">
        <v>20</v>
      </c>
      <c r="C11" s="16">
        <f>VLOOKUP($A11,'1.監視端末'!$B$4:$H$103,4,FALSE)</f>
        <v>3</v>
      </c>
      <c r="D11" s="12">
        <f>VLOOKUP($A11,'2.FW'!$B$4:$H$103,4,FALSE)</f>
        <v>2</v>
      </c>
      <c r="E11" s="12">
        <f>VLOOKUP($A11,'3.DMZ'!$B$4:$H$103,4,FALSE)</f>
        <v>2</v>
      </c>
      <c r="F11" s="12">
        <f>VLOOKUP($A11,'4.データヒストリアン(中継)'!$B$4:$H$103,4,FALSE)</f>
        <v>2</v>
      </c>
      <c r="G11" s="12">
        <f>VLOOKUP($A11,'5.データヒストリアン'!$B$4:$H$103,4,FALSE)</f>
        <v>2</v>
      </c>
      <c r="H11" s="12">
        <f>VLOOKUP($A11,'6.制御NW(情)'!$B$4:$H$103,4,FALSE)</f>
        <v>2</v>
      </c>
      <c r="I11" s="12">
        <f>VLOOKUP($A11,'7.EWS'!$B$4:$H$103,4,FALSE)</f>
        <v>2</v>
      </c>
      <c r="J11" s="12">
        <f>VLOOKUP($A11,'8.制御サーバ'!$B$4:$H$103,4,FALSE)</f>
        <v>2</v>
      </c>
      <c r="K11" s="12">
        <f>VLOOKUP($A11,'9.HMI(操作端末)'!$B$4:$H$103,4,FALSE)</f>
        <v>2</v>
      </c>
      <c r="L11" s="12">
        <f>VLOOKUP($A11,'10.制御ネットワーク(フィールド側)'!$B$4:$H$103,4,FALSE)</f>
        <v>0</v>
      </c>
      <c r="M11" s="12">
        <f>VLOOKUP($A11,'11.フィールドネットワーク'!$B$4:$H$103,4,FALSE)</f>
        <v>0</v>
      </c>
      <c r="N11" s="12">
        <f>VLOOKUP($A11,'12.コントローラマスター'!$B$4:$H$103,4,FALSE)</f>
        <v>2</v>
      </c>
      <c r="O11" s="12">
        <f>VLOOKUP($A11,'13.コントローラスレーブ'!$B$4:$H$103,4,FALSE)</f>
        <v>2</v>
      </c>
      <c r="P11" s="9"/>
    </row>
    <row r="12" spans="1:16" x14ac:dyDescent="0.15">
      <c r="A12" s="88">
        <f t="shared" si="0"/>
        <v>5</v>
      </c>
      <c r="B12" s="11" t="s">
        <v>21</v>
      </c>
      <c r="C12" s="16">
        <f>VLOOKUP($A12,'1.監視端末'!$B$4:$H$103,4,FALSE)</f>
        <v>3</v>
      </c>
      <c r="D12" s="12">
        <f>VLOOKUP($A12,'2.FW'!$B$4:$H$103,4,FALSE)</f>
        <v>2</v>
      </c>
      <c r="E12" s="12">
        <f>VLOOKUP($A12,'3.DMZ'!$B$4:$H$103,4,FALSE)</f>
        <v>2</v>
      </c>
      <c r="F12" s="12">
        <f>VLOOKUP($A12,'4.データヒストリアン(中継)'!$B$4:$H$103,4,FALSE)</f>
        <v>2</v>
      </c>
      <c r="G12" s="12">
        <f>VLOOKUP($A12,'5.データヒストリアン'!$B$4:$H$103,4,FALSE)</f>
        <v>2</v>
      </c>
      <c r="H12" s="12">
        <f>VLOOKUP($A12,'6.制御NW(情)'!$B$4:$H$103,4,FALSE)</f>
        <v>2</v>
      </c>
      <c r="I12" s="12">
        <f>VLOOKUP($A12,'7.EWS'!$B$4:$H$103,4,FALSE)</f>
        <v>3</v>
      </c>
      <c r="J12" s="12">
        <f>VLOOKUP($A12,'8.制御サーバ'!$B$4:$H$103,4,FALSE)</f>
        <v>2</v>
      </c>
      <c r="K12" s="12">
        <f>VLOOKUP($A12,'9.HMI(操作端末)'!$B$4:$H$103,4,FALSE)</f>
        <v>3</v>
      </c>
      <c r="L12" s="12">
        <f>VLOOKUP($A12,'10.制御ネットワーク(フィールド側)'!$B$4:$H$103,4,FALSE)</f>
        <v>0</v>
      </c>
      <c r="M12" s="12">
        <f>VLOOKUP($A12,'11.フィールドネットワーク'!$B$4:$H$103,4,FALSE)</f>
        <v>0</v>
      </c>
      <c r="N12" s="12">
        <f>VLOOKUP($A12,'12.コントローラマスター'!$B$4:$H$103,4,FALSE)</f>
        <v>2</v>
      </c>
      <c r="O12" s="12">
        <f>VLOOKUP($A12,'13.コントローラスレーブ'!$B$4:$H$103,4,FALSE)</f>
        <v>2</v>
      </c>
      <c r="P12" s="9"/>
    </row>
    <row r="13" spans="1:16" x14ac:dyDescent="0.15">
      <c r="A13" s="88">
        <f t="shared" si="0"/>
        <v>6</v>
      </c>
      <c r="B13" s="11" t="s">
        <v>22</v>
      </c>
      <c r="C13" s="16">
        <f>VLOOKUP($A13,'1.監視端末'!$B$4:$H$103,4,FALSE)</f>
        <v>3</v>
      </c>
      <c r="D13" s="12">
        <f>VLOOKUP($A13,'2.FW'!$B$4:$H$103,4,FALSE)</f>
        <v>2</v>
      </c>
      <c r="E13" s="12">
        <f>VLOOKUP($A13,'3.DMZ'!$B$4:$H$103,4,FALSE)</f>
        <v>2</v>
      </c>
      <c r="F13" s="12">
        <f>VLOOKUP($A13,'4.データヒストリアン(中継)'!$B$4:$H$103,4,FALSE)</f>
        <v>2</v>
      </c>
      <c r="G13" s="12">
        <f>VLOOKUP($A13,'5.データヒストリアン'!$B$4:$H$103,4,FALSE)</f>
        <v>2</v>
      </c>
      <c r="H13" s="12">
        <f>VLOOKUP($A13,'6.制御NW(情)'!$B$4:$H$103,4,FALSE)</f>
        <v>1</v>
      </c>
      <c r="I13" s="12">
        <f>VLOOKUP($A13,'7.EWS'!$B$4:$H$103,4,FALSE)</f>
        <v>3</v>
      </c>
      <c r="J13" s="12">
        <f>VLOOKUP($A13,'8.制御サーバ'!$B$4:$H$103,4,FALSE)</f>
        <v>3</v>
      </c>
      <c r="K13" s="12">
        <f>VLOOKUP($A13,'9.HMI(操作端末)'!$B$4:$H$103,4,FALSE)</f>
        <v>3</v>
      </c>
      <c r="L13" s="12">
        <f>VLOOKUP($A13,'10.制御ネットワーク(フィールド側)'!$B$4:$H$103,4,FALSE)</f>
        <v>0</v>
      </c>
      <c r="M13" s="12">
        <f>VLOOKUP($A13,'11.フィールドネットワーク'!$B$4:$H$103,4,FALSE)</f>
        <v>0</v>
      </c>
      <c r="N13" s="12">
        <f>VLOOKUP($A13,'12.コントローラマスター'!$B$4:$H$103,4,FALSE)</f>
        <v>2</v>
      </c>
      <c r="O13" s="12">
        <f>VLOOKUP($A13,'13.コントローラスレーブ'!$B$4:$H$103,4,FALSE)</f>
        <v>2</v>
      </c>
      <c r="P13" s="9"/>
    </row>
    <row r="14" spans="1:16" x14ac:dyDescent="0.15">
      <c r="A14" s="88">
        <f t="shared" si="0"/>
        <v>7</v>
      </c>
      <c r="B14" s="11" t="s">
        <v>23</v>
      </c>
      <c r="C14" s="16">
        <f>VLOOKUP($A14,'1.監視端末'!$B$4:$H$103,4,FALSE)</f>
        <v>3</v>
      </c>
      <c r="D14" s="12">
        <f>VLOOKUP($A14,'2.FW'!$B$4:$H$103,4,FALSE)</f>
        <v>1</v>
      </c>
      <c r="E14" s="12">
        <f>VLOOKUP($A14,'3.DMZ'!$B$4:$H$103,4,FALSE)</f>
        <v>1</v>
      </c>
      <c r="F14" s="12">
        <f>VLOOKUP($A14,'4.データヒストリアン(中継)'!$B$4:$H$103,4,FALSE)</f>
        <v>3</v>
      </c>
      <c r="G14" s="12">
        <f>VLOOKUP($A14,'5.データヒストリアン'!$B$4:$H$103,4,FALSE)</f>
        <v>3</v>
      </c>
      <c r="H14" s="12">
        <f>VLOOKUP($A14,'6.制御NW(情)'!$B$4:$H$103,4,FALSE)</f>
        <v>1</v>
      </c>
      <c r="I14" s="12">
        <f>VLOOKUP($A14,'7.EWS'!$B$4:$H$103,4,FALSE)</f>
        <v>3</v>
      </c>
      <c r="J14" s="12">
        <f>VLOOKUP($A14,'8.制御サーバ'!$B$4:$H$103,4,FALSE)</f>
        <v>3</v>
      </c>
      <c r="K14" s="12">
        <f>VLOOKUP($A14,'9.HMI(操作端末)'!$B$4:$H$103,4,FALSE)</f>
        <v>3</v>
      </c>
      <c r="L14" s="12">
        <f>VLOOKUP($A14,'10.制御ネットワーク(フィールド側)'!$B$4:$H$103,4,FALSE)</f>
        <v>0</v>
      </c>
      <c r="M14" s="12">
        <f>VLOOKUP($A14,'11.フィールドネットワーク'!$B$4:$H$103,4,FALSE)</f>
        <v>0</v>
      </c>
      <c r="N14" s="12">
        <f>VLOOKUP($A14,'12.コントローラマスター'!$B$4:$H$103,4,FALSE)</f>
        <v>1</v>
      </c>
      <c r="O14" s="12">
        <f>VLOOKUP($A14,'13.コントローラスレーブ'!$B$4:$H$103,4,FALSE)</f>
        <v>1</v>
      </c>
      <c r="P14" s="9"/>
    </row>
    <row r="15" spans="1:16" x14ac:dyDescent="0.15">
      <c r="A15" s="88">
        <f t="shared" si="0"/>
        <v>8</v>
      </c>
      <c r="B15" s="11" t="s">
        <v>24</v>
      </c>
      <c r="C15" s="16">
        <f>VLOOKUP($A15,'1.監視端末'!$B$4:$H$103,4,FALSE)</f>
        <v>3</v>
      </c>
      <c r="D15" s="12">
        <f>VLOOKUP($A15,'2.FW'!$B$4:$H$103,4,FALSE)</f>
        <v>1</v>
      </c>
      <c r="E15" s="12">
        <f>VLOOKUP($A15,'3.DMZ'!$B$4:$H$103,4,FALSE)</f>
        <v>1</v>
      </c>
      <c r="F15" s="12">
        <f>VLOOKUP($A15,'4.データヒストリアン(中継)'!$B$4:$H$103,4,FALSE)</f>
        <v>3</v>
      </c>
      <c r="G15" s="12">
        <f>VLOOKUP($A15,'5.データヒストリアン'!$B$4:$H$103,4,FALSE)</f>
        <v>3</v>
      </c>
      <c r="H15" s="12">
        <f>VLOOKUP($A15,'6.制御NW(情)'!$B$4:$H$103,4,FALSE)</f>
        <v>1</v>
      </c>
      <c r="I15" s="12">
        <f>VLOOKUP($A15,'7.EWS'!$B$4:$H$103,4,FALSE)</f>
        <v>3</v>
      </c>
      <c r="J15" s="12">
        <f>VLOOKUP($A15,'8.制御サーバ'!$B$4:$H$103,4,FALSE)</f>
        <v>3</v>
      </c>
      <c r="K15" s="12">
        <f>VLOOKUP($A15,'9.HMI(操作端末)'!$B$4:$H$103,4,FALSE)</f>
        <v>3</v>
      </c>
      <c r="L15" s="12">
        <f>VLOOKUP($A15,'10.制御ネットワーク(フィールド側)'!$B$4:$H$103,4,FALSE)</f>
        <v>0</v>
      </c>
      <c r="M15" s="12">
        <f>VLOOKUP($A15,'11.フィールドネットワーク'!$B$4:$H$103,4,FALSE)</f>
        <v>0</v>
      </c>
      <c r="N15" s="12">
        <f>VLOOKUP($A15,'12.コントローラマスター'!$B$4:$H$103,4,FALSE)</f>
        <v>3</v>
      </c>
      <c r="O15" s="12">
        <f>VLOOKUP($A15,'13.コントローラスレーブ'!$B$4:$H$103,4,FALSE)</f>
        <v>3</v>
      </c>
      <c r="P15" s="9"/>
    </row>
    <row r="16" spans="1:16" x14ac:dyDescent="0.15">
      <c r="A16" s="88">
        <f t="shared" si="0"/>
        <v>9</v>
      </c>
      <c r="B16" s="11" t="s">
        <v>25</v>
      </c>
      <c r="C16" s="16">
        <f>VLOOKUP($A16,'1.監視端末'!$B$4:$H$103,4,FALSE)</f>
        <v>2</v>
      </c>
      <c r="D16" s="12">
        <f>VLOOKUP($A16,'2.FW'!$B$4:$H$103,4,FALSE)</f>
        <v>3</v>
      </c>
      <c r="E16" s="12">
        <f>VLOOKUP($A16,'3.DMZ'!$B$4:$H$103,4,FALSE)</f>
        <v>3</v>
      </c>
      <c r="F16" s="12">
        <f>VLOOKUP($A16,'4.データヒストリアン(中継)'!$B$4:$H$103,4,FALSE)</f>
        <v>3</v>
      </c>
      <c r="G16" s="12">
        <f>VLOOKUP($A16,'5.データヒストリアン'!$B$4:$H$103,4,FALSE)</f>
        <v>3</v>
      </c>
      <c r="H16" s="12">
        <f>VLOOKUP($A16,'6.制御NW(情)'!$B$4:$H$103,4,FALSE)</f>
        <v>2</v>
      </c>
      <c r="I16" s="12">
        <f>VLOOKUP($A16,'7.EWS'!$B$4:$H$103,4,FALSE)</f>
        <v>3</v>
      </c>
      <c r="J16" s="12">
        <f>VLOOKUP($A16,'8.制御サーバ'!$B$4:$H$103,4,FALSE)</f>
        <v>3</v>
      </c>
      <c r="K16" s="12">
        <f>VLOOKUP($A16,'9.HMI(操作端末)'!$B$4:$H$103,4,FALSE)</f>
        <v>3</v>
      </c>
      <c r="L16" s="12">
        <f>VLOOKUP($A16,'10.制御ネットワーク(フィールド側)'!$B$4:$H$103,4,FALSE)</f>
        <v>0</v>
      </c>
      <c r="M16" s="12">
        <f>VLOOKUP($A16,'11.フィールドネットワーク'!$B$4:$H$103,4,FALSE)</f>
        <v>0</v>
      </c>
      <c r="N16" s="12">
        <f>VLOOKUP($A16,'12.コントローラマスター'!$B$4:$H$103,4,FALSE)</f>
        <v>3</v>
      </c>
      <c r="O16" s="12">
        <f>VLOOKUP($A16,'13.コントローラスレーブ'!$B$4:$H$103,4,FALSE)</f>
        <v>3</v>
      </c>
      <c r="P16" s="9"/>
    </row>
    <row r="17" spans="1:16" x14ac:dyDescent="0.15">
      <c r="A17" s="88">
        <f t="shared" si="0"/>
        <v>10</v>
      </c>
      <c r="B17" s="11" t="s">
        <v>26</v>
      </c>
      <c r="C17" s="16">
        <f>VLOOKUP($A17,'1.監視端末'!$B$4:$H$103,4,FALSE)</f>
        <v>2</v>
      </c>
      <c r="D17" s="12">
        <f>VLOOKUP($A17,'2.FW'!$B$4:$H$103,4,FALSE)</f>
        <v>2</v>
      </c>
      <c r="E17" s="12">
        <f>VLOOKUP($A17,'3.DMZ'!$B$4:$H$103,4,FALSE)</f>
        <v>2</v>
      </c>
      <c r="F17" s="12">
        <f>VLOOKUP($A17,'4.データヒストリアン(中継)'!$B$4:$H$103,4,FALSE)</f>
        <v>3</v>
      </c>
      <c r="G17" s="12">
        <f>VLOOKUP($A17,'5.データヒストリアン'!$B$4:$H$103,4,FALSE)</f>
        <v>3</v>
      </c>
      <c r="H17" s="12">
        <f>VLOOKUP($A17,'6.制御NW(情)'!$B$4:$H$103,4,FALSE)</f>
        <v>2</v>
      </c>
      <c r="I17" s="12">
        <f>VLOOKUP($A17,'7.EWS'!$B$4:$H$103,4,FALSE)</f>
        <v>3</v>
      </c>
      <c r="J17" s="12">
        <f>VLOOKUP($A17,'8.制御サーバ'!$B$4:$H$103,4,FALSE)</f>
        <v>3</v>
      </c>
      <c r="K17" s="12">
        <f>VLOOKUP($A17,'9.HMI(操作端末)'!$B$4:$H$103,4,FALSE)</f>
        <v>3</v>
      </c>
      <c r="L17" s="12">
        <f>VLOOKUP($A17,'10.制御ネットワーク(フィールド側)'!$B$4:$H$103,4,FALSE)</f>
        <v>0</v>
      </c>
      <c r="M17" s="12">
        <f>VLOOKUP($A17,'11.フィールドネットワーク'!$B$4:$H$103,4,FALSE)</f>
        <v>0</v>
      </c>
      <c r="N17" s="12">
        <f>VLOOKUP($A17,'12.コントローラマスター'!$B$4:$H$103,4,FALSE)</f>
        <v>3</v>
      </c>
      <c r="O17" s="12">
        <f>VLOOKUP($A17,'13.コントローラスレーブ'!$B$4:$H$103,4,FALSE)</f>
        <v>3</v>
      </c>
      <c r="P17" s="9"/>
    </row>
    <row r="18" spans="1:16" x14ac:dyDescent="0.15">
      <c r="A18" s="88">
        <f t="shared" si="0"/>
        <v>11</v>
      </c>
      <c r="B18" s="11" t="s">
        <v>27</v>
      </c>
      <c r="C18" s="16">
        <f>VLOOKUP($A18,'1.監視端末'!$B$4:$H$103,4,FALSE)</f>
        <v>2</v>
      </c>
      <c r="D18" s="12">
        <f>VLOOKUP($A18,'2.FW'!$B$4:$H$103,4,FALSE)</f>
        <v>1</v>
      </c>
      <c r="E18" s="12">
        <f>VLOOKUP($A18,'3.DMZ'!$B$4:$H$103,4,FALSE)</f>
        <v>1</v>
      </c>
      <c r="F18" s="12">
        <f>VLOOKUP($A18,'4.データヒストリアン(中継)'!$B$4:$H$103,4,FALSE)</f>
        <v>3</v>
      </c>
      <c r="G18" s="12">
        <f>VLOOKUP($A18,'5.データヒストリアン'!$B$4:$H$103,4,FALSE)</f>
        <v>3</v>
      </c>
      <c r="H18" s="12">
        <f>VLOOKUP($A18,'6.制御NW(情)'!$B$4:$H$103,4,FALSE)</f>
        <v>1</v>
      </c>
      <c r="I18" s="12">
        <f>VLOOKUP($A18,'7.EWS'!$B$4:$H$103,4,FALSE)</f>
        <v>3</v>
      </c>
      <c r="J18" s="12">
        <f>VLOOKUP($A18,'8.制御サーバ'!$B$4:$H$103,4,FALSE)</f>
        <v>3</v>
      </c>
      <c r="K18" s="12">
        <f>VLOOKUP($A18,'9.HMI(操作端末)'!$B$4:$H$103,4,FALSE)</f>
        <v>3</v>
      </c>
      <c r="L18" s="12">
        <f>VLOOKUP($A18,'10.制御ネットワーク(フィールド側)'!$B$4:$H$103,4,FALSE)</f>
        <v>0</v>
      </c>
      <c r="M18" s="12">
        <f>VLOOKUP($A18,'11.フィールドネットワーク'!$B$4:$H$103,4,FALSE)</f>
        <v>0</v>
      </c>
      <c r="N18" s="12">
        <f>VLOOKUP($A18,'12.コントローラマスター'!$B$4:$H$103,4,FALSE)</f>
        <v>3</v>
      </c>
      <c r="O18" s="12">
        <f>VLOOKUP($A18,'13.コントローラスレーブ'!$B$4:$H$103,4,FALSE)</f>
        <v>3</v>
      </c>
      <c r="P18" s="9"/>
    </row>
    <row r="19" spans="1:16" x14ac:dyDescent="0.15">
      <c r="A19" s="88">
        <f t="shared" si="0"/>
        <v>12</v>
      </c>
      <c r="B19" s="11" t="s">
        <v>28</v>
      </c>
      <c r="C19" s="16">
        <f>VLOOKUP($A19,'1.監視端末'!$B$4:$H$103,4,FALSE)</f>
        <v>2</v>
      </c>
      <c r="D19" s="12">
        <f>VLOOKUP($A19,'2.FW'!$B$4:$H$103,4,FALSE)</f>
        <v>2</v>
      </c>
      <c r="E19" s="12">
        <f>VLOOKUP($A19,'3.DMZ'!$B$4:$H$103,4,FALSE)</f>
        <v>2</v>
      </c>
      <c r="F19" s="12">
        <f>VLOOKUP($A19,'4.データヒストリアン(中継)'!$B$4:$H$103,4,FALSE)</f>
        <v>3</v>
      </c>
      <c r="G19" s="12">
        <f>VLOOKUP($A19,'5.データヒストリアン'!$B$4:$H$103,4,FALSE)</f>
        <v>3</v>
      </c>
      <c r="H19" s="12">
        <f>VLOOKUP($A19,'6.制御NW(情)'!$B$4:$H$103,4,FALSE)</f>
        <v>2</v>
      </c>
      <c r="I19" s="12">
        <f>VLOOKUP($A19,'7.EWS'!$B$4:$H$103,4,FALSE)</f>
        <v>3</v>
      </c>
      <c r="J19" s="12">
        <f>VLOOKUP($A19,'8.制御サーバ'!$B$4:$H$103,4,FALSE)</f>
        <v>3</v>
      </c>
      <c r="K19" s="12">
        <f>VLOOKUP($A19,'9.HMI(操作端末)'!$B$4:$H$103,4,FALSE)</f>
        <v>3</v>
      </c>
      <c r="L19" s="12">
        <f>VLOOKUP($A19,'10.制御ネットワーク(フィールド側)'!$B$4:$H$103,4,FALSE)</f>
        <v>0</v>
      </c>
      <c r="M19" s="12">
        <f>VLOOKUP($A19,'11.フィールドネットワーク'!$B$4:$H$103,4,FALSE)</f>
        <v>0</v>
      </c>
      <c r="N19" s="12">
        <f>VLOOKUP($A19,'12.コントローラマスター'!$B$4:$H$103,4,FALSE)</f>
        <v>2</v>
      </c>
      <c r="O19" s="12">
        <f>VLOOKUP($A19,'13.コントローラスレーブ'!$B$4:$H$103,4,FALSE)</f>
        <v>3</v>
      </c>
      <c r="P19" s="9"/>
    </row>
    <row r="20" spans="1:16" x14ac:dyDescent="0.15">
      <c r="A20" s="88">
        <f t="shared" si="0"/>
        <v>13</v>
      </c>
      <c r="B20" s="11" t="s">
        <v>164</v>
      </c>
      <c r="C20" s="16">
        <f>VLOOKUP($A20,'1.監視端末'!$B$4:$H$103,4,FALSE)</f>
        <v>2</v>
      </c>
      <c r="D20" s="12">
        <f>VLOOKUP($A20,'2.FW'!$B$4:$H$103,4,FALSE)</f>
        <v>2</v>
      </c>
      <c r="E20" s="12">
        <f>VLOOKUP($A20,'3.DMZ'!$B$4:$H$103,4,FALSE)</f>
        <v>2</v>
      </c>
      <c r="F20" s="12">
        <f>VLOOKUP($A20,'4.データヒストリアン(中継)'!$B$4:$H$103,4,FALSE)</f>
        <v>3</v>
      </c>
      <c r="G20" s="12">
        <f>VLOOKUP($A20,'5.データヒストリアン'!$B$4:$H$103,4,FALSE)</f>
        <v>3</v>
      </c>
      <c r="H20" s="12">
        <f>VLOOKUP($A20,'6.制御NW(情)'!$B$4:$H$103,4,FALSE)</f>
        <v>2</v>
      </c>
      <c r="I20" s="12">
        <f>VLOOKUP($A20,'7.EWS'!$B$4:$H$103,4,FALSE)</f>
        <v>3</v>
      </c>
      <c r="J20" s="12">
        <f>VLOOKUP($A20,'8.制御サーバ'!$B$4:$H$103,4,FALSE)</f>
        <v>3</v>
      </c>
      <c r="K20" s="12">
        <f>VLOOKUP($A20,'9.HMI(操作端末)'!$B$4:$H$103,4,FALSE)</f>
        <v>3</v>
      </c>
      <c r="L20" s="12">
        <f>VLOOKUP($A20,'10.制御ネットワーク(フィールド側)'!$B$4:$H$103,4,FALSE)</f>
        <v>0</v>
      </c>
      <c r="M20" s="12">
        <f>VLOOKUP($A20,'11.フィールドネットワーク'!$B$4:$H$103,4,FALSE)</f>
        <v>0</v>
      </c>
      <c r="N20" s="12">
        <f>VLOOKUP($A20,'12.コントローラマスター'!$B$4:$H$103,4,FALSE)</f>
        <v>2</v>
      </c>
      <c r="O20" s="12">
        <f>VLOOKUP($A20,'13.コントローラスレーブ'!$B$4:$H$103,4,FALSE)</f>
        <v>3</v>
      </c>
      <c r="P20" s="9"/>
    </row>
    <row r="21" spans="1:16" x14ac:dyDescent="0.15">
      <c r="A21" s="88">
        <f t="shared" si="0"/>
        <v>14</v>
      </c>
      <c r="B21" s="11" t="s">
        <v>163</v>
      </c>
      <c r="C21" s="16">
        <f>VLOOKUP($A21,'1.監視端末'!$B$4:$H$103,4,FALSE)</f>
        <v>1</v>
      </c>
      <c r="D21" s="12">
        <f>VLOOKUP($A21,'2.FW'!$B$4:$H$103,4,FALSE)</f>
        <v>1</v>
      </c>
      <c r="E21" s="12">
        <f>VLOOKUP($A21,'3.DMZ'!$B$4:$H$103,4,FALSE)</f>
        <v>1</v>
      </c>
      <c r="F21" s="12">
        <f>VLOOKUP($A21,'4.データヒストリアン(中継)'!$B$4:$H$103,4,FALSE)</f>
        <v>1</v>
      </c>
      <c r="G21" s="12">
        <f>VLOOKUP($A21,'5.データヒストリアン'!$B$4:$H$103,4,FALSE)</f>
        <v>1</v>
      </c>
      <c r="H21" s="12">
        <f>VLOOKUP($A21,'6.制御NW(情)'!$B$4:$H$103,4,FALSE)</f>
        <v>3</v>
      </c>
      <c r="I21" s="12">
        <f>VLOOKUP($A21,'7.EWS'!$B$4:$H$103,4,FALSE)</f>
        <v>1</v>
      </c>
      <c r="J21" s="12">
        <f>VLOOKUP($A21,'8.制御サーバ'!$B$4:$H$103,4,FALSE)</f>
        <v>1</v>
      </c>
      <c r="K21" s="12">
        <f>VLOOKUP($A21,'9.HMI(操作端末)'!$B$4:$H$103,4,FALSE)</f>
        <v>1</v>
      </c>
      <c r="L21" s="12">
        <f>VLOOKUP($A21,'10.制御ネットワーク(フィールド側)'!$B$4:$H$103,4,FALSE)</f>
        <v>0</v>
      </c>
      <c r="M21" s="12">
        <f>VLOOKUP($A21,'11.フィールドネットワーク'!$B$4:$H$103,4,FALSE)</f>
        <v>0</v>
      </c>
      <c r="N21" s="12">
        <f>VLOOKUP($A21,'12.コントローラマスター'!$B$4:$H$103,4,FALSE)</f>
        <v>3</v>
      </c>
      <c r="O21" s="12">
        <f>VLOOKUP($A21,'13.コントローラスレーブ'!$B$4:$H$103,4,FALSE)</f>
        <v>3</v>
      </c>
      <c r="P21" s="9"/>
    </row>
    <row r="22" spans="1:16" x14ac:dyDescent="0.15">
      <c r="A22" s="88">
        <f t="shared" si="0"/>
        <v>15</v>
      </c>
      <c r="B22" s="14" t="s">
        <v>29</v>
      </c>
      <c r="C22" s="16">
        <f>VLOOKUP($A22,'1.監視端末'!$B$4:$H$103,4,FALSE)</f>
        <v>2</v>
      </c>
      <c r="D22" s="12">
        <f>VLOOKUP($A22,'2.FW'!$B$4:$H$103,4,FALSE)</f>
        <v>1</v>
      </c>
      <c r="E22" s="12">
        <f>VLOOKUP($A22,'3.DMZ'!$B$4:$H$103,4,FALSE)</f>
        <v>1</v>
      </c>
      <c r="F22" s="12">
        <f>VLOOKUP($A22,'4.データヒストリアン(中継)'!$B$4:$H$103,4,FALSE)</f>
        <v>1</v>
      </c>
      <c r="G22" s="12">
        <f>VLOOKUP($A22,'5.データヒストリアン'!$B$4:$H$103,4,FALSE)</f>
        <v>1</v>
      </c>
      <c r="H22" s="12">
        <f>VLOOKUP($A22,'6.制御NW(情)'!$B$4:$H$103,4,FALSE)</f>
        <v>1</v>
      </c>
      <c r="I22" s="12">
        <f>VLOOKUP($A22,'7.EWS'!$B$4:$H$103,4,FALSE)</f>
        <v>2</v>
      </c>
      <c r="J22" s="12">
        <f>VLOOKUP($A22,'8.制御サーバ'!$B$4:$H$103,4,FALSE)</f>
        <v>1</v>
      </c>
      <c r="K22" s="12">
        <f>VLOOKUP($A22,'9.HMI(操作端末)'!$B$4:$H$103,4,FALSE)</f>
        <v>2</v>
      </c>
      <c r="L22" s="12">
        <f>VLOOKUP($A22,'10.制御ネットワーク(フィールド側)'!$B$4:$H$103,4,FALSE)</f>
        <v>0</v>
      </c>
      <c r="M22" s="12">
        <f>VLOOKUP($A22,'11.フィールドネットワーク'!$B$4:$H$103,4,FALSE)</f>
        <v>0</v>
      </c>
      <c r="N22" s="12">
        <f>VLOOKUP($A22,'12.コントローラマスター'!$B$4:$H$103,4,FALSE)</f>
        <v>2</v>
      </c>
      <c r="O22" s="12">
        <f>VLOOKUP($A22,'13.コントローラスレーブ'!$B$4:$H$103,4,FALSE)</f>
        <v>3</v>
      </c>
      <c r="P22" s="9"/>
    </row>
    <row r="23" spans="1:16" ht="22.5" x14ac:dyDescent="0.15">
      <c r="A23" s="88">
        <f t="shared" si="0"/>
        <v>16</v>
      </c>
      <c r="B23" s="69" t="s">
        <v>166</v>
      </c>
      <c r="C23" s="16">
        <f>VLOOKUP($A23,'1.監視端末'!$B$4:$H$103,4,FALSE)</f>
        <v>2</v>
      </c>
      <c r="D23" s="12">
        <f>VLOOKUP($A23,'2.FW'!$B$4:$H$103,4,FALSE)</f>
        <v>1</v>
      </c>
      <c r="E23" s="12">
        <f>VLOOKUP($A23,'3.DMZ'!$B$4:$H$103,4,FALSE)</f>
        <v>1</v>
      </c>
      <c r="F23" s="12">
        <f>VLOOKUP($A23,'4.データヒストリアン(中継)'!$B$4:$H$103,4,FALSE)</f>
        <v>1</v>
      </c>
      <c r="G23" s="12">
        <f>VLOOKUP($A23,'5.データヒストリアン'!$B$4:$H$103,4,FALSE)</f>
        <v>1</v>
      </c>
      <c r="H23" s="12">
        <f>VLOOKUP($A23,'6.制御NW(情)'!$B$4:$H$103,4,FALSE)</f>
        <v>1</v>
      </c>
      <c r="I23" s="12">
        <f>VLOOKUP($A23,'7.EWS'!$B$4:$H$103,4,FALSE)</f>
        <v>2</v>
      </c>
      <c r="J23" s="12">
        <f>VLOOKUP($A23,'8.制御サーバ'!$B$4:$H$103,4,FALSE)</f>
        <v>1</v>
      </c>
      <c r="K23" s="12">
        <f>VLOOKUP($A23,'9.HMI(操作端末)'!$B$4:$H$103,4,FALSE)</f>
        <v>2</v>
      </c>
      <c r="L23" s="12">
        <f>VLOOKUP($A23,'10.制御ネットワーク(フィールド側)'!$B$4:$H$103,4,FALSE)</f>
        <v>0</v>
      </c>
      <c r="M23" s="12">
        <f>VLOOKUP($A23,'11.フィールドネットワーク'!$B$4:$H$103,4,FALSE)</f>
        <v>0</v>
      </c>
      <c r="N23" s="12">
        <f>VLOOKUP($A23,'12.コントローラマスター'!$B$4:$H$103,4,FALSE)</f>
        <v>2</v>
      </c>
      <c r="O23" s="12">
        <f>VLOOKUP($A23,'13.コントローラスレーブ'!$B$4:$H$103,4,FALSE)</f>
        <v>3</v>
      </c>
      <c r="P23" s="9"/>
    </row>
    <row r="24" spans="1:16" x14ac:dyDescent="0.15">
      <c r="A24" s="88">
        <f t="shared" si="0"/>
        <v>17</v>
      </c>
      <c r="B24" s="13" t="s">
        <v>30</v>
      </c>
      <c r="C24" s="16">
        <f>VLOOKUP($A24,'1.監視端末'!$B$4:$H$103,4,FALSE)</f>
        <v>0</v>
      </c>
      <c r="D24" s="12">
        <f>VLOOKUP($A24,'2.FW'!$B$4:$H$103,4,FALSE)</f>
        <v>0</v>
      </c>
      <c r="E24" s="12">
        <f>VLOOKUP($A24,'3.DMZ'!$B$4:$H$103,4,FALSE)</f>
        <v>2</v>
      </c>
      <c r="F24" s="12">
        <f>VLOOKUP($A24,'4.データヒストリアン(中継)'!$B$4:$H$103,4,FALSE)</f>
        <v>0</v>
      </c>
      <c r="G24" s="12">
        <f>VLOOKUP($A24,'5.データヒストリアン'!$B$4:$H$103,4,FALSE)</f>
        <v>0</v>
      </c>
      <c r="H24" s="12">
        <f>VLOOKUP($A24,'6.制御NW(情)'!$B$4:$H$103,4,FALSE)</f>
        <v>2</v>
      </c>
      <c r="I24" s="12">
        <f>VLOOKUP($A24,'7.EWS'!$B$4:$H$103,4,FALSE)</f>
        <v>0</v>
      </c>
      <c r="J24" s="12">
        <f>VLOOKUP($A24,'8.制御サーバ'!$B$4:$H$103,4,FALSE)</f>
        <v>0</v>
      </c>
      <c r="K24" s="12">
        <f>VLOOKUP($A24,'9.HMI(操作端末)'!$B$4:$H$103,4,FALSE)</f>
        <v>0</v>
      </c>
      <c r="L24" s="12">
        <f>VLOOKUP($A24,'10.制御ネットワーク(フィールド側)'!$B$4:$H$103,4,FALSE)</f>
        <v>3</v>
      </c>
      <c r="M24" s="12">
        <f>VLOOKUP($A24,'11.フィールドネットワーク'!$B$4:$H$103,4,FALSE)</f>
        <v>3</v>
      </c>
      <c r="N24" s="12">
        <f>VLOOKUP($A24,'12.コントローラマスター'!$B$4:$H$103,4,FALSE)</f>
        <v>0</v>
      </c>
      <c r="O24" s="12">
        <f>VLOOKUP($A24,'13.コントローラスレーブ'!$B$4:$H$103,4,FALSE)</f>
        <v>0</v>
      </c>
      <c r="P24" s="9"/>
    </row>
    <row r="25" spans="1:16" x14ac:dyDescent="0.15">
      <c r="A25" s="88">
        <f t="shared" si="0"/>
        <v>18</v>
      </c>
      <c r="B25" s="13" t="s">
        <v>31</v>
      </c>
      <c r="C25" s="16">
        <f>VLOOKUP($A25,'1.監視端末'!$B$4:$H$103,4,FALSE)</f>
        <v>0</v>
      </c>
      <c r="D25" s="12">
        <f>VLOOKUP($A25,'2.FW'!$B$4:$H$103,4,FALSE)</f>
        <v>0</v>
      </c>
      <c r="E25" s="12">
        <f>VLOOKUP($A25,'3.DMZ'!$B$4:$H$103,4,FALSE)</f>
        <v>2</v>
      </c>
      <c r="F25" s="12">
        <f>VLOOKUP($A25,'4.データヒストリアン(中継)'!$B$4:$H$103,4,FALSE)</f>
        <v>0</v>
      </c>
      <c r="G25" s="12">
        <f>VLOOKUP($A25,'5.データヒストリアン'!$B$4:$H$103,4,FALSE)</f>
        <v>0</v>
      </c>
      <c r="H25" s="12">
        <f>VLOOKUP($A25,'6.制御NW(情)'!$B$4:$H$103,4,FALSE)</f>
        <v>2</v>
      </c>
      <c r="I25" s="12">
        <f>VLOOKUP($A25,'7.EWS'!$B$4:$H$103,4,FALSE)</f>
        <v>0</v>
      </c>
      <c r="J25" s="12">
        <f>VLOOKUP($A25,'8.制御サーバ'!$B$4:$H$103,4,FALSE)</f>
        <v>0</v>
      </c>
      <c r="K25" s="12">
        <f>VLOOKUP($A25,'9.HMI(操作端末)'!$B$4:$H$103,4,FALSE)</f>
        <v>0</v>
      </c>
      <c r="L25" s="12">
        <f>VLOOKUP($A25,'10.制御ネットワーク(フィールド側)'!$B$4:$H$103,4,FALSE)</f>
        <v>2</v>
      </c>
      <c r="M25" s="12">
        <f>VLOOKUP($A25,'11.フィールドネットワーク'!$B$4:$H$103,4,FALSE)</f>
        <v>2</v>
      </c>
      <c r="N25" s="12">
        <f>VLOOKUP($A25,'12.コントローラマスター'!$B$4:$H$103,4,FALSE)</f>
        <v>0</v>
      </c>
      <c r="O25" s="12">
        <f>VLOOKUP($A25,'13.コントローラスレーブ'!$B$4:$H$103,4,FALSE)</f>
        <v>0</v>
      </c>
      <c r="P25" s="9"/>
    </row>
    <row r="26" spans="1:16" x14ac:dyDescent="0.15">
      <c r="A26" s="88">
        <f t="shared" si="0"/>
        <v>19</v>
      </c>
      <c r="B26" s="14" t="s">
        <v>32</v>
      </c>
      <c r="C26" s="16">
        <f>VLOOKUP($A26,'1.監視端末'!$B$4:$H$103,4,FALSE)</f>
        <v>0</v>
      </c>
      <c r="D26" s="12">
        <f>VLOOKUP($A26,'2.FW'!$B$4:$H$103,4,FALSE)</f>
        <v>0</v>
      </c>
      <c r="E26" s="12">
        <f>VLOOKUP($A26,'3.DMZ'!$B$4:$H$103,4,FALSE)</f>
        <v>0</v>
      </c>
      <c r="F26" s="12">
        <f>VLOOKUP($A26,'4.データヒストリアン(中継)'!$B$4:$H$103,4,FALSE)</f>
        <v>0</v>
      </c>
      <c r="G26" s="12">
        <f>VLOOKUP($A26,'5.データヒストリアン'!$B$4:$H$103,4,FALSE)</f>
        <v>0</v>
      </c>
      <c r="H26" s="12">
        <f>VLOOKUP($A26,'6.制御NW(情)'!$B$4:$H$103,4,FALSE)</f>
        <v>0</v>
      </c>
      <c r="I26" s="12">
        <f>VLOOKUP($A26,'7.EWS'!$B$4:$H$103,4,FALSE)</f>
        <v>0</v>
      </c>
      <c r="J26" s="12">
        <f>VLOOKUP($A26,'8.制御サーバ'!$B$4:$H$103,4,FALSE)</f>
        <v>0</v>
      </c>
      <c r="K26" s="12">
        <f>VLOOKUP($A26,'9.HMI(操作端末)'!$B$4:$H$103,4,FALSE)</f>
        <v>0</v>
      </c>
      <c r="L26" s="12">
        <f>VLOOKUP($A26,'10.制御ネットワーク(フィールド側)'!$B$4:$H$103,4,FALSE)</f>
        <v>0</v>
      </c>
      <c r="M26" s="12">
        <f>VLOOKUP($A26,'11.フィールドネットワーク'!$B$4:$H$103,4,FALSE)</f>
        <v>0</v>
      </c>
      <c r="N26" s="12">
        <f>VLOOKUP($A26,'12.コントローラマスター'!$B$4:$H$103,4,FALSE)</f>
        <v>0</v>
      </c>
      <c r="O26" s="12">
        <f>VLOOKUP($A26,'13.コントローラスレーブ'!$B$4:$H$103,4,FALSE)</f>
        <v>0</v>
      </c>
      <c r="P26" s="9"/>
    </row>
    <row r="27" spans="1:16" x14ac:dyDescent="0.15">
      <c r="A27" s="88">
        <f t="shared" si="0"/>
        <v>20</v>
      </c>
      <c r="B27" s="13" t="s">
        <v>33</v>
      </c>
      <c r="C27" s="16">
        <f>VLOOKUP($A27,'1.監視端末'!$B$4:$H$103,4,FALSE)</f>
        <v>0</v>
      </c>
      <c r="D27" s="12">
        <f>VLOOKUP($A27,'2.FW'!$B$4:$H$103,4,FALSE)</f>
        <v>0</v>
      </c>
      <c r="E27" s="12">
        <f>VLOOKUP($A27,'3.DMZ'!$B$4:$H$103,4,FALSE)</f>
        <v>2</v>
      </c>
      <c r="F27" s="12">
        <f>VLOOKUP($A27,'4.データヒストリアン(中継)'!$B$4:$H$103,4,FALSE)</f>
        <v>0</v>
      </c>
      <c r="G27" s="12">
        <f>VLOOKUP($A27,'5.データヒストリアン'!$B$4:$H$103,4,FALSE)</f>
        <v>0</v>
      </c>
      <c r="H27" s="12">
        <f>VLOOKUP($A27,'6.制御NW(情)'!$B$4:$H$103,4,FALSE)</f>
        <v>2</v>
      </c>
      <c r="I27" s="12">
        <f>VLOOKUP($A27,'7.EWS'!$B$4:$H$103,4,FALSE)</f>
        <v>0</v>
      </c>
      <c r="J27" s="12">
        <f>VLOOKUP($A27,'8.制御サーバ'!$B$4:$H$103,4,FALSE)</f>
        <v>0</v>
      </c>
      <c r="K27" s="12">
        <f>VLOOKUP($A27,'9.HMI(操作端末)'!$B$4:$H$103,4,FALSE)</f>
        <v>0</v>
      </c>
      <c r="L27" s="12">
        <f>VLOOKUP($A27,'10.制御ネットワーク(フィールド側)'!$B$4:$H$103,4,FALSE)</f>
        <v>2</v>
      </c>
      <c r="M27" s="12">
        <f>VLOOKUP($A27,'11.フィールドネットワーク'!$B$4:$H$103,4,FALSE)</f>
        <v>2</v>
      </c>
      <c r="N27" s="12">
        <f>VLOOKUP($A27,'12.コントローラマスター'!$B$4:$H$103,4,FALSE)</f>
        <v>0</v>
      </c>
      <c r="O27" s="12">
        <f>VLOOKUP($A27,'13.コントローラスレーブ'!$B$4:$H$103,4,FALSE)</f>
        <v>0</v>
      </c>
      <c r="P27" s="9"/>
    </row>
    <row r="28" spans="1:16" x14ac:dyDescent="0.15">
      <c r="A28" s="88">
        <f t="shared" si="0"/>
        <v>21</v>
      </c>
      <c r="B28" s="14" t="s">
        <v>34</v>
      </c>
      <c r="C28" s="16">
        <f>VLOOKUP($A28,'1.監視端末'!$B$4:$H$103,4,FALSE)</f>
        <v>0</v>
      </c>
      <c r="D28" s="12">
        <f>VLOOKUP($A28,'2.FW'!$B$4:$H$103,4,FALSE)</f>
        <v>0</v>
      </c>
      <c r="E28" s="12">
        <f>VLOOKUP($A28,'3.DMZ'!$B$4:$H$103,4,FALSE)</f>
        <v>2</v>
      </c>
      <c r="F28" s="12">
        <f>VLOOKUP($A28,'4.データヒストリアン(中継)'!$B$4:$H$103,4,FALSE)</f>
        <v>0</v>
      </c>
      <c r="G28" s="12">
        <f>VLOOKUP($A28,'5.データヒストリアン'!$B$4:$H$103,4,FALSE)</f>
        <v>0</v>
      </c>
      <c r="H28" s="12">
        <f>VLOOKUP($A28,'6.制御NW(情)'!$B$4:$H$103,4,FALSE)</f>
        <v>2</v>
      </c>
      <c r="I28" s="12">
        <f>VLOOKUP($A28,'7.EWS'!$B$4:$H$103,4,FALSE)</f>
        <v>0</v>
      </c>
      <c r="J28" s="12">
        <f>VLOOKUP($A28,'8.制御サーバ'!$B$4:$H$103,4,FALSE)</f>
        <v>0</v>
      </c>
      <c r="K28" s="12">
        <f>VLOOKUP($A28,'9.HMI(操作端末)'!$B$4:$H$103,4,FALSE)</f>
        <v>0</v>
      </c>
      <c r="L28" s="12">
        <f>VLOOKUP($A28,'10.制御ネットワーク(フィールド側)'!$B$4:$H$103,4,FALSE)</f>
        <v>2</v>
      </c>
      <c r="M28" s="12">
        <f>VLOOKUP($A28,'11.フィールドネットワーク'!$B$4:$H$103,4,FALSE)</f>
        <v>2</v>
      </c>
      <c r="N28" s="12">
        <f>VLOOKUP($A28,'12.コントローラマスター'!$B$4:$H$103,4,FALSE)</f>
        <v>0</v>
      </c>
      <c r="O28" s="12">
        <f>VLOOKUP($A28,'13.コントローラスレーブ'!$B$4:$H$103,4,FALSE)</f>
        <v>0</v>
      </c>
      <c r="P28" s="9"/>
    </row>
    <row r="29" spans="1:16" x14ac:dyDescent="0.15">
      <c r="A29" s="88">
        <f t="shared" si="0"/>
        <v>22</v>
      </c>
      <c r="B29" s="14" t="s">
        <v>35</v>
      </c>
      <c r="C29" s="16">
        <f>VLOOKUP($A29,'1.監視端末'!$B$4:$H$103,4,FALSE)</f>
        <v>0</v>
      </c>
      <c r="D29" s="12">
        <f>VLOOKUP($A29,'2.FW'!$B$4:$H$103,4,FALSE)</f>
        <v>0</v>
      </c>
      <c r="E29" s="12">
        <f>VLOOKUP($A29,'3.DMZ'!$B$4:$H$103,4,FALSE)</f>
        <v>3</v>
      </c>
      <c r="F29" s="12">
        <f>VLOOKUP($A29,'4.データヒストリアン(中継)'!$B$4:$H$103,4,FALSE)</f>
        <v>0</v>
      </c>
      <c r="G29" s="12">
        <f>VLOOKUP($A29,'5.データヒストリアン'!$B$4:$H$103,4,FALSE)</f>
        <v>0</v>
      </c>
      <c r="H29" s="12">
        <f>VLOOKUP($A29,'6.制御NW(情)'!$B$4:$H$103,4,FALSE)</f>
        <v>3</v>
      </c>
      <c r="I29" s="12">
        <f>VLOOKUP($A29,'7.EWS'!$B$4:$H$103,4,FALSE)</f>
        <v>0</v>
      </c>
      <c r="J29" s="12">
        <f>VLOOKUP($A29,'8.制御サーバ'!$B$4:$H$103,4,FALSE)</f>
        <v>0</v>
      </c>
      <c r="K29" s="12">
        <f>VLOOKUP($A29,'9.HMI(操作端末)'!$B$4:$H$103,4,FALSE)</f>
        <v>0</v>
      </c>
      <c r="L29" s="12">
        <f>VLOOKUP($A29,'10.制御ネットワーク(フィールド側)'!$B$4:$H$103,4,FALSE)</f>
        <v>2</v>
      </c>
      <c r="M29" s="12">
        <f>VLOOKUP($A29,'11.フィールドネットワーク'!$B$4:$H$103,4,FALSE)</f>
        <v>2</v>
      </c>
      <c r="N29" s="12">
        <f>VLOOKUP($A29,'12.コントローラマスター'!$B$4:$H$103,4,FALSE)</f>
        <v>0</v>
      </c>
      <c r="O29" s="12">
        <f>VLOOKUP($A29,'13.コントローラスレーブ'!$B$4:$H$103,4,FALSE)</f>
        <v>0</v>
      </c>
      <c r="P29" s="9"/>
    </row>
    <row r="31" spans="1:16" x14ac:dyDescent="0.1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3:15" x14ac:dyDescent="0.1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3:15" x14ac:dyDescent="0.1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3:15" x14ac:dyDescent="0.1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3:15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3:15" x14ac:dyDescent="0.1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3:15" x14ac:dyDescent="0.15">
      <c r="C38" s="10"/>
      <c r="D38" s="10"/>
      <c r="E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3:15" x14ac:dyDescent="0.1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3:15" x14ac:dyDescent="0.15">
      <c r="F40" s="10"/>
      <c r="J40" s="10"/>
    </row>
  </sheetData>
  <phoneticPr fontId="1"/>
  <conditionalFormatting sqref="C8:O29">
    <cfRule type="cellIs" dxfId="15" priority="1" stopIfTrue="1" operator="equal">
      <formula>3</formula>
    </cfRule>
    <cfRule type="cellIs" dxfId="14" priority="2" stopIfTrue="1" operator="equal">
      <formula>2</formula>
    </cfRule>
    <cfRule type="cellIs" dxfId="13" priority="3" stopIfTrue="1" operator="equal">
      <formula>1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DC01-1C17-40A6-A886-3AE8391A48FA}">
  <sheetPr codeName="Sheet19">
    <tabColor rgb="FFFF6699"/>
    <pageSetUpPr fitToPage="1"/>
  </sheetPr>
  <dimension ref="A1:P40"/>
  <sheetViews>
    <sheetView showGridLines="0" topLeftCell="A5" zoomScaleNormal="100" zoomScaleSheetLayoutView="30" workbookViewId="0">
      <selection activeCell="AC64" sqref="AC64"/>
    </sheetView>
  </sheetViews>
  <sheetFormatPr defaultRowHeight="15.75" x14ac:dyDescent="0.15"/>
  <cols>
    <col min="1" max="1" width="3.25" style="7" customWidth="1"/>
    <col min="2" max="2" width="20.875" style="8" customWidth="1"/>
    <col min="3" max="15" width="5.625" style="7" customWidth="1"/>
    <col min="16" max="16384" width="9" style="7"/>
  </cols>
  <sheetData>
    <row r="1" spans="1:16" ht="19.5" x14ac:dyDescent="0.15">
      <c r="B1" s="6" t="s">
        <v>43</v>
      </c>
    </row>
    <row r="3" spans="1:16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 ht="60" customHeight="1" thickBot="1" x14ac:dyDescent="0.2">
      <c r="A4" s="90" t="s">
        <v>202</v>
      </c>
      <c r="B4" s="15" t="s">
        <v>44</v>
      </c>
      <c r="C4" s="17" t="s">
        <v>36</v>
      </c>
      <c r="D4" s="18" t="s">
        <v>50</v>
      </c>
      <c r="E4" s="18" t="s">
        <v>40</v>
      </c>
      <c r="F4" s="18" t="s">
        <v>46</v>
      </c>
      <c r="G4" s="18" t="s">
        <v>45</v>
      </c>
      <c r="H4" s="18" t="s">
        <v>39</v>
      </c>
      <c r="I4" s="18" t="s">
        <v>38</v>
      </c>
      <c r="J4" s="18" t="s">
        <v>8</v>
      </c>
      <c r="K4" s="18" t="s">
        <v>37</v>
      </c>
      <c r="L4" s="19" t="s">
        <v>49</v>
      </c>
      <c r="M4" s="19" t="s">
        <v>51</v>
      </c>
      <c r="N4" s="18" t="s">
        <v>47</v>
      </c>
      <c r="O4" s="18" t="s">
        <v>48</v>
      </c>
    </row>
    <row r="5" spans="1:16" s="25" customFormat="1" ht="16.5" thickTop="1" x14ac:dyDescent="0.15">
      <c r="A5" s="91"/>
      <c r="B5" s="92" t="s">
        <v>53</v>
      </c>
      <c r="C5" s="27" t="s">
        <v>54</v>
      </c>
      <c r="D5" s="28"/>
      <c r="E5" s="28"/>
      <c r="F5" s="28" t="s">
        <v>54</v>
      </c>
      <c r="G5" s="28" t="s">
        <v>54</v>
      </c>
      <c r="H5" s="28"/>
      <c r="I5" s="28" t="s">
        <v>54</v>
      </c>
      <c r="J5" s="28" t="s">
        <v>54</v>
      </c>
      <c r="K5" s="28" t="s">
        <v>54</v>
      </c>
      <c r="L5" s="28"/>
      <c r="M5" s="28"/>
      <c r="N5" s="28" t="s">
        <v>54</v>
      </c>
      <c r="O5" s="28" t="s">
        <v>54</v>
      </c>
      <c r="P5" s="24"/>
    </row>
    <row r="6" spans="1:16" s="25" customFormat="1" x14ac:dyDescent="0.15">
      <c r="A6" s="89"/>
      <c r="B6" s="26" t="s">
        <v>60</v>
      </c>
      <c r="C6" s="29"/>
      <c r="D6" s="30" t="s">
        <v>54</v>
      </c>
      <c r="E6" s="30" t="s">
        <v>54</v>
      </c>
      <c r="F6" s="30"/>
      <c r="G6" s="30"/>
      <c r="H6" s="30" t="s">
        <v>54</v>
      </c>
      <c r="I6" s="30"/>
      <c r="J6" s="30"/>
      <c r="K6" s="30"/>
      <c r="L6" s="30"/>
      <c r="M6" s="30"/>
      <c r="N6" s="30"/>
      <c r="O6" s="30"/>
      <c r="P6" s="24"/>
    </row>
    <row r="7" spans="1:16" s="25" customFormat="1" ht="16.5" thickBot="1" x14ac:dyDescent="0.2">
      <c r="A7" s="94"/>
      <c r="B7" s="26" t="s">
        <v>61</v>
      </c>
      <c r="C7" s="29"/>
      <c r="D7" s="30"/>
      <c r="E7" s="30"/>
      <c r="F7" s="30"/>
      <c r="G7" s="30"/>
      <c r="H7" s="30"/>
      <c r="I7" s="30"/>
      <c r="J7" s="30"/>
      <c r="K7" s="30"/>
      <c r="L7" s="30" t="s">
        <v>54</v>
      </c>
      <c r="M7" s="30" t="s">
        <v>54</v>
      </c>
      <c r="N7" s="30"/>
      <c r="O7" s="30"/>
      <c r="P7" s="24"/>
    </row>
    <row r="8" spans="1:16" ht="16.5" thickTop="1" x14ac:dyDescent="0.15">
      <c r="A8" s="93">
        <f>ROW()-7</f>
        <v>1</v>
      </c>
      <c r="B8" s="20" t="s">
        <v>17</v>
      </c>
      <c r="C8" s="21">
        <f>VLOOKUP($A8,'1.監視端末'!$B$4:$H$103,5,FALSE)</f>
        <v>2</v>
      </c>
      <c r="D8" s="22">
        <f>VLOOKUP($A8,'2.FW'!$B$4:$H$103,5,FALSE)</f>
        <v>2</v>
      </c>
      <c r="E8" s="22">
        <f>VLOOKUP($A8,'3.DMZ'!$B$4:$H$103,5,FALSE)</f>
        <v>2</v>
      </c>
      <c r="F8" s="22">
        <f>VLOOKUP($A8,'4.データヒストリアン(中継)'!$B$4:$H$103,5,FALSE)</f>
        <v>2</v>
      </c>
      <c r="G8" s="22">
        <f>VLOOKUP($A8,'5.データヒストリアン'!$B$4:$H$103,5,FALSE)</f>
        <v>2</v>
      </c>
      <c r="H8" s="22">
        <f>VLOOKUP($A8,'6.制御NW(情)'!$B$4:$H$103,5,FALSE)</f>
        <v>2</v>
      </c>
      <c r="I8" s="22">
        <f>VLOOKUP($A8,'7.EWS'!$B$4:$H$103,5,FALSE)</f>
        <v>2</v>
      </c>
      <c r="J8" s="22">
        <f>VLOOKUP($A8,'8.制御サーバ'!$B$4:$H$103,5,FALSE)</f>
        <v>2</v>
      </c>
      <c r="K8" s="22">
        <f>VLOOKUP($A8,'9.HMI(操作端末)'!$B$4:$H$103,5,FALSE)</f>
        <v>2</v>
      </c>
      <c r="L8" s="22">
        <f>VLOOKUP($A8,'10.制御ネットワーク(フィールド側)'!$B$4:$H$103,5,FALSE)</f>
        <v>0</v>
      </c>
      <c r="M8" s="22">
        <f>VLOOKUP($A8,'11.フィールドネットワーク'!$B$4:$H$103,5,FALSE)</f>
        <v>0</v>
      </c>
      <c r="N8" s="22">
        <f>VLOOKUP($A8,'12.コントローラマスター'!$B$4:$H$103,5,FALSE)</f>
        <v>3</v>
      </c>
      <c r="O8" s="22">
        <f>VLOOKUP($A8,'13.コントローラスレーブ'!$B$4:$H$103,5,FALSE)</f>
        <v>3</v>
      </c>
      <c r="P8" s="9"/>
    </row>
    <row r="9" spans="1:16" x14ac:dyDescent="0.15">
      <c r="A9" s="88">
        <f t="shared" ref="A9:A29" si="0">ROW()-7</f>
        <v>2</v>
      </c>
      <c r="B9" s="11" t="s">
        <v>18</v>
      </c>
      <c r="C9" s="16">
        <f>VLOOKUP($A9,'1.監視端末'!$B$4:$H$103,5,FALSE)</f>
        <v>2</v>
      </c>
      <c r="D9" s="12">
        <f>VLOOKUP($A9,'2.FW'!$B$4:$H$103,5,FALSE)</f>
        <v>1</v>
      </c>
      <c r="E9" s="12">
        <f>VLOOKUP($A9,'3.DMZ'!$B$4:$H$103,5,FALSE)</f>
        <v>1</v>
      </c>
      <c r="F9" s="12">
        <f>VLOOKUP($A9,'4.データヒストリアン(中継)'!$B$4:$H$103,5,FALSE)</f>
        <v>1</v>
      </c>
      <c r="G9" s="12">
        <f>VLOOKUP($A9,'5.データヒストリアン'!$B$4:$H$103,5,FALSE)</f>
        <v>1</v>
      </c>
      <c r="H9" s="12">
        <f>VLOOKUP($A9,'6.制御NW(情)'!$B$4:$H$103,5,FALSE)</f>
        <v>2</v>
      </c>
      <c r="I9" s="12">
        <f>VLOOKUP($A9,'7.EWS'!$B$4:$H$103,5,FALSE)</f>
        <v>1</v>
      </c>
      <c r="J9" s="12">
        <f>VLOOKUP($A9,'8.制御サーバ'!$B$4:$H$103,5,FALSE)</f>
        <v>1</v>
      </c>
      <c r="K9" s="12">
        <f>VLOOKUP($A9,'9.HMI(操作端末)'!$B$4:$H$103,5,FALSE)</f>
        <v>2</v>
      </c>
      <c r="L9" s="12">
        <f>VLOOKUP($A9,'10.制御ネットワーク(フィールド側)'!$B$4:$H$103,5,FALSE)</f>
        <v>0</v>
      </c>
      <c r="M9" s="12">
        <f>VLOOKUP($A9,'11.フィールドネットワーク'!$B$4:$H$103,5,FALSE)</f>
        <v>0</v>
      </c>
      <c r="N9" s="12">
        <f>VLOOKUP($A9,'12.コントローラマスター'!$B$4:$H$103,5,FALSE)</f>
        <v>2</v>
      </c>
      <c r="O9" s="12">
        <f>VLOOKUP($A9,'13.コントローラスレーブ'!$B$4:$H$103,5,FALSE)</f>
        <v>2</v>
      </c>
      <c r="P9" s="9"/>
    </row>
    <row r="10" spans="1:16" x14ac:dyDescent="0.15">
      <c r="A10" s="88">
        <f t="shared" si="0"/>
        <v>3</v>
      </c>
      <c r="B10" s="11" t="s">
        <v>19</v>
      </c>
      <c r="C10" s="16">
        <f>VLOOKUP($A10,'1.監視端末'!$B$4:$H$103,5,FALSE)</f>
        <v>2</v>
      </c>
      <c r="D10" s="12">
        <f>VLOOKUP($A10,'2.FW'!$B$4:$H$103,5,FALSE)</f>
        <v>2</v>
      </c>
      <c r="E10" s="12">
        <f>VLOOKUP($A10,'3.DMZ'!$B$4:$H$103,5,FALSE)</f>
        <v>2</v>
      </c>
      <c r="F10" s="12">
        <f>VLOOKUP($A10,'4.データヒストリアン(中継)'!$B$4:$H$103,5,FALSE)</f>
        <v>2</v>
      </c>
      <c r="G10" s="12">
        <f>VLOOKUP($A10,'5.データヒストリアン'!$B$4:$H$103,5,FALSE)</f>
        <v>2</v>
      </c>
      <c r="H10" s="12">
        <f>VLOOKUP($A10,'6.制御NW(情)'!$B$4:$H$103,5,FALSE)</f>
        <v>2</v>
      </c>
      <c r="I10" s="12">
        <f>VLOOKUP($A10,'7.EWS'!$B$4:$H$103,5,FALSE)</f>
        <v>2</v>
      </c>
      <c r="J10" s="12">
        <f>VLOOKUP($A10,'8.制御サーバ'!$B$4:$H$103,5,FALSE)</f>
        <v>2</v>
      </c>
      <c r="K10" s="12">
        <f>VLOOKUP($A10,'9.HMI(操作端末)'!$B$4:$H$103,5,FALSE)</f>
        <v>3</v>
      </c>
      <c r="L10" s="12">
        <f>VLOOKUP($A10,'10.制御ネットワーク(フィールド側)'!$B$4:$H$103,5,FALSE)</f>
        <v>0</v>
      </c>
      <c r="M10" s="12">
        <f>VLOOKUP($A10,'11.フィールドネットワーク'!$B$4:$H$103,5,FALSE)</f>
        <v>0</v>
      </c>
      <c r="N10" s="12">
        <f>VLOOKUP($A10,'12.コントローラマスター'!$B$4:$H$103,5,FALSE)</f>
        <v>2</v>
      </c>
      <c r="O10" s="12">
        <f>VLOOKUP($A10,'13.コントローラスレーブ'!$B$4:$H$103,5,FALSE)</f>
        <v>2</v>
      </c>
      <c r="P10" s="9"/>
    </row>
    <row r="11" spans="1:16" x14ac:dyDescent="0.15">
      <c r="A11" s="88">
        <f t="shared" si="0"/>
        <v>4</v>
      </c>
      <c r="B11" s="11" t="s">
        <v>20</v>
      </c>
      <c r="C11" s="16">
        <f>VLOOKUP($A11,'1.監視端末'!$B$4:$H$103,5,FALSE)</f>
        <v>2</v>
      </c>
      <c r="D11" s="12">
        <f>VLOOKUP($A11,'2.FW'!$B$4:$H$103,5,FALSE)</f>
        <v>3</v>
      </c>
      <c r="E11" s="12">
        <f>VLOOKUP($A11,'3.DMZ'!$B$4:$H$103,5,FALSE)</f>
        <v>3</v>
      </c>
      <c r="F11" s="12">
        <f>VLOOKUP($A11,'4.データヒストリアン(中継)'!$B$4:$H$103,5,FALSE)</f>
        <v>3</v>
      </c>
      <c r="G11" s="12">
        <f>VLOOKUP($A11,'5.データヒストリアン'!$B$4:$H$103,5,FALSE)</f>
        <v>3</v>
      </c>
      <c r="H11" s="12">
        <f>VLOOKUP($A11,'6.制御NW(情)'!$B$4:$H$103,5,FALSE)</f>
        <v>3</v>
      </c>
      <c r="I11" s="12">
        <f>VLOOKUP($A11,'7.EWS'!$B$4:$H$103,5,FALSE)</f>
        <v>3</v>
      </c>
      <c r="J11" s="12">
        <f>VLOOKUP($A11,'8.制御サーバ'!$B$4:$H$103,5,FALSE)</f>
        <v>3</v>
      </c>
      <c r="K11" s="12">
        <f>VLOOKUP($A11,'9.HMI(操作端末)'!$B$4:$H$103,5,FALSE)</f>
        <v>3</v>
      </c>
      <c r="L11" s="12">
        <f>VLOOKUP($A11,'10.制御ネットワーク(フィールド側)'!$B$4:$H$103,5,FALSE)</f>
        <v>0</v>
      </c>
      <c r="M11" s="12">
        <f>VLOOKUP($A11,'11.フィールドネットワーク'!$B$4:$H$103,5,FALSE)</f>
        <v>0</v>
      </c>
      <c r="N11" s="12">
        <f>VLOOKUP($A11,'12.コントローラマスター'!$B$4:$H$103,5,FALSE)</f>
        <v>3</v>
      </c>
      <c r="O11" s="12">
        <f>VLOOKUP($A11,'13.コントローラスレーブ'!$B$4:$H$103,5,FALSE)</f>
        <v>3</v>
      </c>
      <c r="P11" s="9"/>
    </row>
    <row r="12" spans="1:16" x14ac:dyDescent="0.15">
      <c r="A12" s="88">
        <f t="shared" si="0"/>
        <v>5</v>
      </c>
      <c r="B12" s="11" t="s">
        <v>21</v>
      </c>
      <c r="C12" s="16">
        <f>VLOOKUP($A12,'1.監視端末'!$B$4:$H$103,5,FALSE)</f>
        <v>2</v>
      </c>
      <c r="D12" s="12">
        <f>VLOOKUP($A12,'2.FW'!$B$4:$H$103,5,FALSE)</f>
        <v>3</v>
      </c>
      <c r="E12" s="12">
        <f>VLOOKUP($A12,'3.DMZ'!$B$4:$H$103,5,FALSE)</f>
        <v>3</v>
      </c>
      <c r="F12" s="12">
        <f>VLOOKUP($A12,'4.データヒストリアン(中継)'!$B$4:$H$103,5,FALSE)</f>
        <v>3</v>
      </c>
      <c r="G12" s="12">
        <f>VLOOKUP($A12,'5.データヒストリアン'!$B$4:$H$103,5,FALSE)</f>
        <v>3</v>
      </c>
      <c r="H12" s="12">
        <f>VLOOKUP($A12,'6.制御NW(情)'!$B$4:$H$103,5,FALSE)</f>
        <v>3</v>
      </c>
      <c r="I12" s="12">
        <f>VLOOKUP($A12,'7.EWS'!$B$4:$H$103,5,FALSE)</f>
        <v>3</v>
      </c>
      <c r="J12" s="12">
        <f>VLOOKUP($A12,'8.制御サーバ'!$B$4:$H$103,5,FALSE)</f>
        <v>3</v>
      </c>
      <c r="K12" s="12">
        <f>VLOOKUP($A12,'9.HMI(操作端末)'!$B$4:$H$103,5,FALSE)</f>
        <v>3</v>
      </c>
      <c r="L12" s="12">
        <f>VLOOKUP($A12,'10.制御ネットワーク(フィールド側)'!$B$4:$H$103,5,FALSE)</f>
        <v>0</v>
      </c>
      <c r="M12" s="12">
        <f>VLOOKUP($A12,'11.フィールドネットワーク'!$B$4:$H$103,5,FALSE)</f>
        <v>0</v>
      </c>
      <c r="N12" s="12">
        <f>VLOOKUP($A12,'12.コントローラマスター'!$B$4:$H$103,5,FALSE)</f>
        <v>3</v>
      </c>
      <c r="O12" s="12">
        <f>VLOOKUP($A12,'13.コントローラスレーブ'!$B$4:$H$103,5,FALSE)</f>
        <v>3</v>
      </c>
      <c r="P12" s="9"/>
    </row>
    <row r="13" spans="1:16" x14ac:dyDescent="0.15">
      <c r="A13" s="88">
        <f t="shared" si="0"/>
        <v>6</v>
      </c>
      <c r="B13" s="11" t="s">
        <v>22</v>
      </c>
      <c r="C13" s="16">
        <f>VLOOKUP($A13,'1.監視端末'!$B$4:$H$103,5,FALSE)</f>
        <v>3</v>
      </c>
      <c r="D13" s="12">
        <f>VLOOKUP($A13,'2.FW'!$B$4:$H$103,5,FALSE)</f>
        <v>2</v>
      </c>
      <c r="E13" s="12">
        <f>VLOOKUP($A13,'3.DMZ'!$B$4:$H$103,5,FALSE)</f>
        <v>2</v>
      </c>
      <c r="F13" s="12">
        <f>VLOOKUP($A13,'4.データヒストリアン(中継)'!$B$4:$H$103,5,FALSE)</f>
        <v>2</v>
      </c>
      <c r="G13" s="12">
        <f>VLOOKUP($A13,'5.データヒストリアン'!$B$4:$H$103,5,FALSE)</f>
        <v>2</v>
      </c>
      <c r="H13" s="12">
        <f>VLOOKUP($A13,'6.制御NW(情)'!$B$4:$H$103,5,FALSE)</f>
        <v>2</v>
      </c>
      <c r="I13" s="12">
        <f>VLOOKUP($A13,'7.EWS'!$B$4:$H$103,5,FALSE)</f>
        <v>3</v>
      </c>
      <c r="J13" s="12">
        <f>VLOOKUP($A13,'8.制御サーバ'!$B$4:$H$103,5,FALSE)</f>
        <v>2</v>
      </c>
      <c r="K13" s="12">
        <f>VLOOKUP($A13,'9.HMI(操作端末)'!$B$4:$H$103,5,FALSE)</f>
        <v>3</v>
      </c>
      <c r="L13" s="12">
        <f>VLOOKUP($A13,'10.制御ネットワーク(フィールド側)'!$B$4:$H$103,5,FALSE)</f>
        <v>0</v>
      </c>
      <c r="M13" s="12">
        <f>VLOOKUP($A13,'11.フィールドネットワーク'!$B$4:$H$103,5,FALSE)</f>
        <v>0</v>
      </c>
      <c r="N13" s="12">
        <f>VLOOKUP($A13,'12.コントローラマスター'!$B$4:$H$103,5,FALSE)</f>
        <v>3</v>
      </c>
      <c r="O13" s="12">
        <f>VLOOKUP($A13,'13.コントローラスレーブ'!$B$4:$H$103,5,FALSE)</f>
        <v>3</v>
      </c>
      <c r="P13" s="9"/>
    </row>
    <row r="14" spans="1:16" x14ac:dyDescent="0.15">
      <c r="A14" s="88">
        <f t="shared" si="0"/>
        <v>7</v>
      </c>
      <c r="B14" s="11" t="s">
        <v>23</v>
      </c>
      <c r="C14" s="16">
        <f>VLOOKUP($A14,'1.監視端末'!$B$4:$H$103,5,FALSE)</f>
        <v>2</v>
      </c>
      <c r="D14" s="12">
        <f>VLOOKUP($A14,'2.FW'!$B$4:$H$103,5,FALSE)</f>
        <v>3</v>
      </c>
      <c r="E14" s="12">
        <f>VLOOKUP($A14,'3.DMZ'!$B$4:$H$103,5,FALSE)</f>
        <v>2</v>
      </c>
      <c r="F14" s="12">
        <f>VLOOKUP($A14,'4.データヒストリアン(中継)'!$B$4:$H$103,5,FALSE)</f>
        <v>2</v>
      </c>
      <c r="G14" s="12">
        <f>VLOOKUP($A14,'5.データヒストリアン'!$B$4:$H$103,5,FALSE)</f>
        <v>2</v>
      </c>
      <c r="H14" s="12">
        <f>VLOOKUP($A14,'6.制御NW(情)'!$B$4:$H$103,5,FALSE)</f>
        <v>3</v>
      </c>
      <c r="I14" s="12">
        <f>VLOOKUP($A14,'7.EWS'!$B$4:$H$103,5,FALSE)</f>
        <v>3</v>
      </c>
      <c r="J14" s="12">
        <f>VLOOKUP($A14,'8.制御サーバ'!$B$4:$H$103,5,FALSE)</f>
        <v>2</v>
      </c>
      <c r="K14" s="12">
        <f>VLOOKUP($A14,'9.HMI(操作端末)'!$B$4:$H$103,5,FALSE)</f>
        <v>3</v>
      </c>
      <c r="L14" s="12">
        <f>VLOOKUP($A14,'10.制御ネットワーク(フィールド側)'!$B$4:$H$103,5,FALSE)</f>
        <v>0</v>
      </c>
      <c r="M14" s="12">
        <f>VLOOKUP($A14,'11.フィールドネットワーク'!$B$4:$H$103,5,FALSE)</f>
        <v>0</v>
      </c>
      <c r="N14" s="12">
        <f>VLOOKUP($A14,'12.コントローラマスター'!$B$4:$H$103,5,FALSE)</f>
        <v>3</v>
      </c>
      <c r="O14" s="12">
        <f>VLOOKUP($A14,'13.コントローラスレーブ'!$B$4:$H$103,5,FALSE)</f>
        <v>3</v>
      </c>
      <c r="P14" s="9"/>
    </row>
    <row r="15" spans="1:16" x14ac:dyDescent="0.15">
      <c r="A15" s="88">
        <f t="shared" si="0"/>
        <v>8</v>
      </c>
      <c r="B15" s="11" t="s">
        <v>24</v>
      </c>
      <c r="C15" s="16">
        <f>VLOOKUP($A15,'1.監視端末'!$B$4:$H$103,5,FALSE)</f>
        <v>3</v>
      </c>
      <c r="D15" s="12">
        <f>VLOOKUP($A15,'2.FW'!$B$4:$H$103,5,FALSE)</f>
        <v>2</v>
      </c>
      <c r="E15" s="12">
        <f>VLOOKUP($A15,'3.DMZ'!$B$4:$H$103,5,FALSE)</f>
        <v>2</v>
      </c>
      <c r="F15" s="12">
        <f>VLOOKUP($A15,'4.データヒストリアン(中継)'!$B$4:$H$103,5,FALSE)</f>
        <v>2</v>
      </c>
      <c r="G15" s="12">
        <f>VLOOKUP($A15,'5.データヒストリアン'!$B$4:$H$103,5,FALSE)</f>
        <v>2</v>
      </c>
      <c r="H15" s="12">
        <f>VLOOKUP($A15,'6.制御NW(情)'!$B$4:$H$103,5,FALSE)</f>
        <v>2</v>
      </c>
      <c r="I15" s="12">
        <f>VLOOKUP($A15,'7.EWS'!$B$4:$H$103,5,FALSE)</f>
        <v>3</v>
      </c>
      <c r="J15" s="12">
        <f>VLOOKUP($A15,'8.制御サーバ'!$B$4:$H$103,5,FALSE)</f>
        <v>2</v>
      </c>
      <c r="K15" s="12">
        <f>VLOOKUP($A15,'9.HMI(操作端末)'!$B$4:$H$103,5,FALSE)</f>
        <v>3</v>
      </c>
      <c r="L15" s="12">
        <f>VLOOKUP($A15,'10.制御ネットワーク(フィールド側)'!$B$4:$H$103,5,FALSE)</f>
        <v>0</v>
      </c>
      <c r="M15" s="12">
        <f>VLOOKUP($A15,'11.フィールドネットワーク'!$B$4:$H$103,5,FALSE)</f>
        <v>0</v>
      </c>
      <c r="N15" s="12">
        <f>VLOOKUP($A15,'12.コントローラマスター'!$B$4:$H$103,5,FALSE)</f>
        <v>3</v>
      </c>
      <c r="O15" s="12">
        <f>VLOOKUP($A15,'13.コントローラスレーブ'!$B$4:$H$103,5,FALSE)</f>
        <v>3</v>
      </c>
      <c r="P15" s="9"/>
    </row>
    <row r="16" spans="1:16" x14ac:dyDescent="0.15">
      <c r="A16" s="88">
        <f t="shared" si="0"/>
        <v>9</v>
      </c>
      <c r="B16" s="11" t="s">
        <v>25</v>
      </c>
      <c r="C16" s="16">
        <f>VLOOKUP($A16,'1.監視端末'!$B$4:$H$103,5,FALSE)</f>
        <v>3</v>
      </c>
      <c r="D16" s="12">
        <f>VLOOKUP($A16,'2.FW'!$B$4:$H$103,5,FALSE)</f>
        <v>2</v>
      </c>
      <c r="E16" s="12">
        <f>VLOOKUP($A16,'3.DMZ'!$B$4:$H$103,5,FALSE)</f>
        <v>2</v>
      </c>
      <c r="F16" s="12">
        <f>VLOOKUP($A16,'4.データヒストリアン(中継)'!$B$4:$H$103,5,FALSE)</f>
        <v>2</v>
      </c>
      <c r="G16" s="12">
        <f>VLOOKUP($A16,'5.データヒストリアン'!$B$4:$H$103,5,FALSE)</f>
        <v>2</v>
      </c>
      <c r="H16" s="12">
        <f>VLOOKUP($A16,'6.制御NW(情)'!$B$4:$H$103,5,FALSE)</f>
        <v>2</v>
      </c>
      <c r="I16" s="12">
        <f>VLOOKUP($A16,'7.EWS'!$B$4:$H$103,5,FALSE)</f>
        <v>3</v>
      </c>
      <c r="J16" s="12">
        <f>VLOOKUP($A16,'8.制御サーバ'!$B$4:$H$103,5,FALSE)</f>
        <v>2</v>
      </c>
      <c r="K16" s="12">
        <f>VLOOKUP($A16,'9.HMI(操作端末)'!$B$4:$H$103,5,FALSE)</f>
        <v>3</v>
      </c>
      <c r="L16" s="12">
        <f>VLOOKUP($A16,'10.制御ネットワーク(フィールド側)'!$B$4:$H$103,5,FALSE)</f>
        <v>0</v>
      </c>
      <c r="M16" s="12">
        <f>VLOOKUP($A16,'11.フィールドネットワーク'!$B$4:$H$103,5,FALSE)</f>
        <v>0</v>
      </c>
      <c r="N16" s="12">
        <f>VLOOKUP($A16,'12.コントローラマスター'!$B$4:$H$103,5,FALSE)</f>
        <v>3</v>
      </c>
      <c r="O16" s="12">
        <f>VLOOKUP($A16,'13.コントローラスレーブ'!$B$4:$H$103,5,FALSE)</f>
        <v>3</v>
      </c>
      <c r="P16" s="9"/>
    </row>
    <row r="17" spans="1:16" x14ac:dyDescent="0.15">
      <c r="A17" s="88">
        <f t="shared" si="0"/>
        <v>10</v>
      </c>
      <c r="B17" s="11" t="s">
        <v>26</v>
      </c>
      <c r="C17" s="16">
        <f>VLOOKUP($A17,'1.監視端末'!$B$4:$H$103,5,FALSE)</f>
        <v>3</v>
      </c>
      <c r="D17" s="12">
        <f>VLOOKUP($A17,'2.FW'!$B$4:$H$103,5,FALSE)</f>
        <v>2</v>
      </c>
      <c r="E17" s="12">
        <f>VLOOKUP($A17,'3.DMZ'!$B$4:$H$103,5,FALSE)</f>
        <v>2</v>
      </c>
      <c r="F17" s="12">
        <f>VLOOKUP($A17,'4.データヒストリアン(中継)'!$B$4:$H$103,5,FALSE)</f>
        <v>2</v>
      </c>
      <c r="G17" s="12">
        <f>VLOOKUP($A17,'5.データヒストリアン'!$B$4:$H$103,5,FALSE)</f>
        <v>2</v>
      </c>
      <c r="H17" s="12">
        <f>VLOOKUP($A17,'6.制御NW(情)'!$B$4:$H$103,5,FALSE)</f>
        <v>2</v>
      </c>
      <c r="I17" s="12">
        <f>VLOOKUP($A17,'7.EWS'!$B$4:$H$103,5,FALSE)</f>
        <v>3</v>
      </c>
      <c r="J17" s="12">
        <f>VLOOKUP($A17,'8.制御サーバ'!$B$4:$H$103,5,FALSE)</f>
        <v>2</v>
      </c>
      <c r="K17" s="12">
        <f>VLOOKUP($A17,'9.HMI(操作端末)'!$B$4:$H$103,5,FALSE)</f>
        <v>3</v>
      </c>
      <c r="L17" s="12">
        <f>VLOOKUP($A17,'10.制御ネットワーク(フィールド側)'!$B$4:$H$103,5,FALSE)</f>
        <v>0</v>
      </c>
      <c r="M17" s="12">
        <f>VLOOKUP($A17,'11.フィールドネットワーク'!$B$4:$H$103,5,FALSE)</f>
        <v>0</v>
      </c>
      <c r="N17" s="12">
        <f>VLOOKUP($A17,'12.コントローラマスター'!$B$4:$H$103,5,FALSE)</f>
        <v>3</v>
      </c>
      <c r="O17" s="12">
        <f>VLOOKUP($A17,'13.コントローラスレーブ'!$B$4:$H$103,5,FALSE)</f>
        <v>3</v>
      </c>
      <c r="P17" s="9"/>
    </row>
    <row r="18" spans="1:16" x14ac:dyDescent="0.15">
      <c r="A18" s="88">
        <f t="shared" si="0"/>
        <v>11</v>
      </c>
      <c r="B18" s="11" t="s">
        <v>27</v>
      </c>
      <c r="C18" s="16">
        <f>VLOOKUP($A18,'1.監視端末'!$B$4:$H$103,5,FALSE)</f>
        <v>3</v>
      </c>
      <c r="D18" s="12">
        <f>VLOOKUP($A18,'2.FW'!$B$4:$H$103,5,FALSE)</f>
        <v>3</v>
      </c>
      <c r="E18" s="12">
        <f>VLOOKUP($A18,'3.DMZ'!$B$4:$H$103,5,FALSE)</f>
        <v>3</v>
      </c>
      <c r="F18" s="12">
        <f>VLOOKUP($A18,'4.データヒストリアン(中継)'!$B$4:$H$103,5,FALSE)</f>
        <v>3</v>
      </c>
      <c r="G18" s="12">
        <f>VLOOKUP($A18,'5.データヒストリアン'!$B$4:$H$103,5,FALSE)</f>
        <v>3</v>
      </c>
      <c r="H18" s="12">
        <f>VLOOKUP($A18,'6.制御NW(情)'!$B$4:$H$103,5,FALSE)</f>
        <v>3</v>
      </c>
      <c r="I18" s="12">
        <f>VLOOKUP($A18,'7.EWS'!$B$4:$H$103,5,FALSE)</f>
        <v>3</v>
      </c>
      <c r="J18" s="12">
        <f>VLOOKUP($A18,'8.制御サーバ'!$B$4:$H$103,5,FALSE)</f>
        <v>3</v>
      </c>
      <c r="K18" s="12">
        <f>VLOOKUP($A18,'9.HMI(操作端末)'!$B$4:$H$103,5,FALSE)</f>
        <v>3</v>
      </c>
      <c r="L18" s="12">
        <f>VLOOKUP($A18,'10.制御ネットワーク(フィールド側)'!$B$4:$H$103,5,FALSE)</f>
        <v>0</v>
      </c>
      <c r="M18" s="12">
        <f>VLOOKUP($A18,'11.フィールドネットワーク'!$B$4:$H$103,5,FALSE)</f>
        <v>0</v>
      </c>
      <c r="N18" s="12">
        <f>VLOOKUP($A18,'12.コントローラマスター'!$B$4:$H$103,5,FALSE)</f>
        <v>3</v>
      </c>
      <c r="O18" s="12">
        <f>VLOOKUP($A18,'13.コントローラスレーブ'!$B$4:$H$103,5,FALSE)</f>
        <v>3</v>
      </c>
      <c r="P18" s="9"/>
    </row>
    <row r="19" spans="1:16" x14ac:dyDescent="0.15">
      <c r="A19" s="88">
        <f t="shared" si="0"/>
        <v>12</v>
      </c>
      <c r="B19" s="11" t="s">
        <v>28</v>
      </c>
      <c r="C19" s="16">
        <f>VLOOKUP($A19,'1.監視端末'!$B$4:$H$103,5,FALSE)</f>
        <v>3</v>
      </c>
      <c r="D19" s="12">
        <f>VLOOKUP($A19,'2.FW'!$B$4:$H$103,5,FALSE)</f>
        <v>2</v>
      </c>
      <c r="E19" s="12">
        <f>VLOOKUP($A19,'3.DMZ'!$B$4:$H$103,5,FALSE)</f>
        <v>2</v>
      </c>
      <c r="F19" s="12">
        <f>VLOOKUP($A19,'4.データヒストリアン(中継)'!$B$4:$H$103,5,FALSE)</f>
        <v>3</v>
      </c>
      <c r="G19" s="12">
        <f>VLOOKUP($A19,'5.データヒストリアン'!$B$4:$H$103,5,FALSE)</f>
        <v>3</v>
      </c>
      <c r="H19" s="12">
        <f>VLOOKUP($A19,'6.制御NW(情)'!$B$4:$H$103,5,FALSE)</f>
        <v>3</v>
      </c>
      <c r="I19" s="12">
        <f>VLOOKUP($A19,'7.EWS'!$B$4:$H$103,5,FALSE)</f>
        <v>3</v>
      </c>
      <c r="J19" s="12">
        <f>VLOOKUP($A19,'8.制御サーバ'!$B$4:$H$103,5,FALSE)</f>
        <v>3</v>
      </c>
      <c r="K19" s="12">
        <f>VLOOKUP($A19,'9.HMI(操作端末)'!$B$4:$H$103,5,FALSE)</f>
        <v>3</v>
      </c>
      <c r="L19" s="12">
        <f>VLOOKUP($A19,'10.制御ネットワーク(フィールド側)'!$B$4:$H$103,5,FALSE)</f>
        <v>0</v>
      </c>
      <c r="M19" s="12">
        <f>VLOOKUP($A19,'11.フィールドネットワーク'!$B$4:$H$103,5,FALSE)</f>
        <v>0</v>
      </c>
      <c r="N19" s="12">
        <f>VLOOKUP($A19,'12.コントローラマスター'!$B$4:$H$103,5,FALSE)</f>
        <v>3</v>
      </c>
      <c r="O19" s="12">
        <f>VLOOKUP($A19,'13.コントローラスレーブ'!$B$4:$H$103,5,FALSE)</f>
        <v>3</v>
      </c>
      <c r="P19" s="9"/>
    </row>
    <row r="20" spans="1:16" x14ac:dyDescent="0.15">
      <c r="A20" s="88">
        <f t="shared" si="0"/>
        <v>13</v>
      </c>
      <c r="B20" s="11" t="s">
        <v>164</v>
      </c>
      <c r="C20" s="16">
        <f>VLOOKUP($A20,'1.監視端末'!$B$4:$H$103,5,FALSE)</f>
        <v>3</v>
      </c>
      <c r="D20" s="12">
        <f>VLOOKUP($A20,'2.FW'!$B$4:$H$103,5,FALSE)</f>
        <v>2</v>
      </c>
      <c r="E20" s="12">
        <f>VLOOKUP($A20,'3.DMZ'!$B$4:$H$103,5,FALSE)</f>
        <v>2</v>
      </c>
      <c r="F20" s="12">
        <f>VLOOKUP($A20,'4.データヒストリアン(中継)'!$B$4:$H$103,5,FALSE)</f>
        <v>3</v>
      </c>
      <c r="G20" s="12">
        <f>VLOOKUP($A20,'5.データヒストリアン'!$B$4:$H$103,5,FALSE)</f>
        <v>3</v>
      </c>
      <c r="H20" s="12">
        <f>VLOOKUP($A20,'6.制御NW(情)'!$B$4:$H$103,5,FALSE)</f>
        <v>3</v>
      </c>
      <c r="I20" s="12">
        <f>VLOOKUP($A20,'7.EWS'!$B$4:$H$103,5,FALSE)</f>
        <v>3</v>
      </c>
      <c r="J20" s="12">
        <f>VLOOKUP($A20,'8.制御サーバ'!$B$4:$H$103,5,FALSE)</f>
        <v>3</v>
      </c>
      <c r="K20" s="12">
        <f>VLOOKUP($A20,'9.HMI(操作端末)'!$B$4:$H$103,5,FALSE)</f>
        <v>3</v>
      </c>
      <c r="L20" s="12">
        <f>VLOOKUP($A20,'10.制御ネットワーク(フィールド側)'!$B$4:$H$103,5,FALSE)</f>
        <v>0</v>
      </c>
      <c r="M20" s="12">
        <f>VLOOKUP($A20,'11.フィールドネットワーク'!$B$4:$H$103,5,FALSE)</f>
        <v>0</v>
      </c>
      <c r="N20" s="12">
        <f>VLOOKUP($A20,'12.コントローラマスター'!$B$4:$H$103,5,FALSE)</f>
        <v>3</v>
      </c>
      <c r="O20" s="12">
        <f>VLOOKUP($A20,'13.コントローラスレーブ'!$B$4:$H$103,5,FALSE)</f>
        <v>3</v>
      </c>
      <c r="P20" s="9"/>
    </row>
    <row r="21" spans="1:16" x14ac:dyDescent="0.15">
      <c r="A21" s="88">
        <f t="shared" si="0"/>
        <v>14</v>
      </c>
      <c r="B21" s="11" t="s">
        <v>163</v>
      </c>
      <c r="C21" s="16">
        <f>VLOOKUP($A21,'1.監視端末'!$B$4:$H$103,5,FALSE)</f>
        <v>3</v>
      </c>
      <c r="D21" s="12">
        <f>VLOOKUP($A21,'2.FW'!$B$4:$H$103,5,FALSE)</f>
        <v>3</v>
      </c>
      <c r="E21" s="12">
        <f>VLOOKUP($A21,'3.DMZ'!$B$4:$H$103,5,FALSE)</f>
        <v>3</v>
      </c>
      <c r="F21" s="12">
        <f>VLOOKUP($A21,'4.データヒストリアン(中継)'!$B$4:$H$103,5,FALSE)</f>
        <v>3</v>
      </c>
      <c r="G21" s="12">
        <f>VLOOKUP($A21,'5.データヒストリアン'!$B$4:$H$103,5,FALSE)</f>
        <v>3</v>
      </c>
      <c r="H21" s="12">
        <f>VLOOKUP($A21,'6.制御NW(情)'!$B$4:$H$103,5,FALSE)</f>
        <v>3</v>
      </c>
      <c r="I21" s="12">
        <f>VLOOKUP($A21,'7.EWS'!$B$4:$H$103,5,FALSE)</f>
        <v>3</v>
      </c>
      <c r="J21" s="12">
        <f>VLOOKUP($A21,'8.制御サーバ'!$B$4:$H$103,5,FALSE)</f>
        <v>3</v>
      </c>
      <c r="K21" s="12">
        <f>VLOOKUP($A21,'9.HMI(操作端末)'!$B$4:$H$103,5,FALSE)</f>
        <v>3</v>
      </c>
      <c r="L21" s="12">
        <f>VLOOKUP($A21,'10.制御ネットワーク(フィールド側)'!$B$4:$H$103,5,FALSE)</f>
        <v>0</v>
      </c>
      <c r="M21" s="12">
        <f>VLOOKUP($A21,'11.フィールドネットワーク'!$B$4:$H$103,5,FALSE)</f>
        <v>0</v>
      </c>
      <c r="N21" s="12">
        <f>VLOOKUP($A21,'12.コントローラマスター'!$B$4:$H$103,5,FALSE)</f>
        <v>3</v>
      </c>
      <c r="O21" s="12">
        <f>VLOOKUP($A21,'13.コントローラスレーブ'!$B$4:$H$103,5,FALSE)</f>
        <v>3</v>
      </c>
      <c r="P21" s="9"/>
    </row>
    <row r="22" spans="1:16" x14ac:dyDescent="0.15">
      <c r="A22" s="88">
        <f t="shared" si="0"/>
        <v>15</v>
      </c>
      <c r="B22" s="14" t="s">
        <v>29</v>
      </c>
      <c r="C22" s="16">
        <f>VLOOKUP($A22,'1.監視端末'!$B$4:$H$103,5,FALSE)</f>
        <v>2</v>
      </c>
      <c r="D22" s="12">
        <f>VLOOKUP($A22,'2.FW'!$B$4:$H$103,5,FALSE)</f>
        <v>2</v>
      </c>
      <c r="E22" s="12">
        <f>VLOOKUP($A22,'3.DMZ'!$B$4:$H$103,5,FALSE)</f>
        <v>2</v>
      </c>
      <c r="F22" s="12">
        <f>VLOOKUP($A22,'4.データヒストリアン(中継)'!$B$4:$H$103,5,FALSE)</f>
        <v>2</v>
      </c>
      <c r="G22" s="12">
        <f>VLOOKUP($A22,'5.データヒストリアン'!$B$4:$H$103,5,FALSE)</f>
        <v>2</v>
      </c>
      <c r="H22" s="12">
        <f>VLOOKUP($A22,'6.制御NW(情)'!$B$4:$H$103,5,FALSE)</f>
        <v>2</v>
      </c>
      <c r="I22" s="12">
        <f>VLOOKUP($A22,'7.EWS'!$B$4:$H$103,5,FALSE)</f>
        <v>2</v>
      </c>
      <c r="J22" s="12">
        <f>VLOOKUP($A22,'8.制御サーバ'!$B$4:$H$103,5,FALSE)</f>
        <v>2</v>
      </c>
      <c r="K22" s="12">
        <f>VLOOKUP($A22,'9.HMI(操作端末)'!$B$4:$H$103,5,FALSE)</f>
        <v>2</v>
      </c>
      <c r="L22" s="12">
        <f>VLOOKUP($A22,'10.制御ネットワーク(フィールド側)'!$B$4:$H$103,5,FALSE)</f>
        <v>0</v>
      </c>
      <c r="M22" s="12">
        <f>VLOOKUP($A22,'11.フィールドネットワーク'!$B$4:$H$103,5,FALSE)</f>
        <v>0</v>
      </c>
      <c r="N22" s="12">
        <f>VLOOKUP($A22,'12.コントローラマスター'!$B$4:$H$103,5,FALSE)</f>
        <v>2</v>
      </c>
      <c r="O22" s="12">
        <f>VLOOKUP($A22,'13.コントローラスレーブ'!$B$4:$H$103,5,FALSE)</f>
        <v>2</v>
      </c>
      <c r="P22" s="9"/>
    </row>
    <row r="23" spans="1:16" ht="22.5" x14ac:dyDescent="0.15">
      <c r="A23" s="88">
        <f t="shared" si="0"/>
        <v>16</v>
      </c>
      <c r="B23" s="69" t="s">
        <v>166</v>
      </c>
      <c r="C23" s="16">
        <f>VLOOKUP($A23,'1.監視端末'!$B$4:$H$103,5,FALSE)</f>
        <v>2</v>
      </c>
      <c r="D23" s="12">
        <f>VLOOKUP($A23,'2.FW'!$B$4:$H$103,5,FALSE)</f>
        <v>2</v>
      </c>
      <c r="E23" s="12">
        <f>VLOOKUP($A23,'3.DMZ'!$B$4:$H$103,5,FALSE)</f>
        <v>2</v>
      </c>
      <c r="F23" s="12">
        <f>VLOOKUP($A23,'4.データヒストリアン(中継)'!$B$4:$H$103,5,FALSE)</f>
        <v>2</v>
      </c>
      <c r="G23" s="12">
        <f>VLOOKUP($A23,'5.データヒストリアン'!$B$4:$H$103,5,FALSE)</f>
        <v>2</v>
      </c>
      <c r="H23" s="12">
        <f>VLOOKUP($A23,'6.制御NW(情)'!$B$4:$H$103,5,FALSE)</f>
        <v>2</v>
      </c>
      <c r="I23" s="12">
        <f>VLOOKUP($A23,'7.EWS'!$B$4:$H$103,5,FALSE)</f>
        <v>2</v>
      </c>
      <c r="J23" s="12">
        <f>VLOOKUP($A23,'8.制御サーバ'!$B$4:$H$103,5,FALSE)</f>
        <v>2</v>
      </c>
      <c r="K23" s="12">
        <f>VLOOKUP($A23,'9.HMI(操作端末)'!$B$4:$H$103,5,FALSE)</f>
        <v>2</v>
      </c>
      <c r="L23" s="12">
        <f>VLOOKUP($A23,'10.制御ネットワーク(フィールド側)'!$B$4:$H$103,5,FALSE)</f>
        <v>0</v>
      </c>
      <c r="M23" s="12">
        <f>VLOOKUP($A23,'11.フィールドネットワーク'!$B$4:$H$103,5,FALSE)</f>
        <v>0</v>
      </c>
      <c r="N23" s="12">
        <f>VLOOKUP($A23,'12.コントローラマスター'!$B$4:$H$103,5,FALSE)</f>
        <v>2</v>
      </c>
      <c r="O23" s="12">
        <f>VLOOKUP($A23,'13.コントローラスレーブ'!$B$4:$H$103,5,FALSE)</f>
        <v>2</v>
      </c>
      <c r="P23" s="9"/>
    </row>
    <row r="24" spans="1:16" x14ac:dyDescent="0.15">
      <c r="A24" s="88">
        <f t="shared" si="0"/>
        <v>17</v>
      </c>
      <c r="B24" s="13" t="s">
        <v>30</v>
      </c>
      <c r="C24" s="16">
        <f>VLOOKUP($A24,'1.監視端末'!$B$4:$H$103,5,FALSE)</f>
        <v>0</v>
      </c>
      <c r="D24" s="12">
        <f>VLOOKUP($A24,'2.FW'!$B$4:$H$103,5,FALSE)</f>
        <v>0</v>
      </c>
      <c r="E24" s="12">
        <f>VLOOKUP($A24,'3.DMZ'!$B$4:$H$103,5,FALSE)</f>
        <v>1</v>
      </c>
      <c r="F24" s="12">
        <f>VLOOKUP($A24,'4.データヒストリアン(中継)'!$B$4:$H$103,5,FALSE)</f>
        <v>0</v>
      </c>
      <c r="G24" s="12">
        <f>VLOOKUP($A24,'5.データヒストリアン'!$B$4:$H$103,5,FALSE)</f>
        <v>0</v>
      </c>
      <c r="H24" s="12">
        <f>VLOOKUP($A24,'6.制御NW(情)'!$B$4:$H$103,5,FALSE)</f>
        <v>2</v>
      </c>
      <c r="I24" s="12">
        <f>VLOOKUP($A24,'7.EWS'!$B$4:$H$103,5,FALSE)</f>
        <v>0</v>
      </c>
      <c r="J24" s="12">
        <f>VLOOKUP($A24,'8.制御サーバ'!$B$4:$H$103,5,FALSE)</f>
        <v>0</v>
      </c>
      <c r="K24" s="12">
        <f>VLOOKUP($A24,'9.HMI(操作端末)'!$B$4:$H$103,5,FALSE)</f>
        <v>0</v>
      </c>
      <c r="L24" s="12">
        <f>VLOOKUP($A24,'10.制御ネットワーク(フィールド側)'!$B$4:$H$103,5,FALSE)</f>
        <v>2</v>
      </c>
      <c r="M24" s="12">
        <f>VLOOKUP($A24,'11.フィールドネットワーク'!$B$4:$H$103,5,FALSE)</f>
        <v>2</v>
      </c>
      <c r="N24" s="12">
        <f>VLOOKUP($A24,'12.コントローラマスター'!$B$4:$H$103,5,FALSE)</f>
        <v>0</v>
      </c>
      <c r="O24" s="12">
        <f>VLOOKUP($A24,'13.コントローラスレーブ'!$B$4:$H$103,5,FALSE)</f>
        <v>0</v>
      </c>
      <c r="P24" s="9"/>
    </row>
    <row r="25" spans="1:16" x14ac:dyDescent="0.15">
      <c r="A25" s="88">
        <f t="shared" si="0"/>
        <v>18</v>
      </c>
      <c r="B25" s="13" t="s">
        <v>31</v>
      </c>
      <c r="C25" s="16">
        <f>VLOOKUP($A25,'1.監視端末'!$B$4:$H$103,5,FALSE)</f>
        <v>0</v>
      </c>
      <c r="D25" s="12">
        <f>VLOOKUP($A25,'2.FW'!$B$4:$H$103,5,FALSE)</f>
        <v>0</v>
      </c>
      <c r="E25" s="12">
        <f>VLOOKUP($A25,'3.DMZ'!$B$4:$H$103,5,FALSE)</f>
        <v>3</v>
      </c>
      <c r="F25" s="12">
        <f>VLOOKUP($A25,'4.データヒストリアン(中継)'!$B$4:$H$103,5,FALSE)</f>
        <v>0</v>
      </c>
      <c r="G25" s="12">
        <f>VLOOKUP($A25,'5.データヒストリアン'!$B$4:$H$103,5,FALSE)</f>
        <v>0</v>
      </c>
      <c r="H25" s="12">
        <f>VLOOKUP($A25,'6.制御NW(情)'!$B$4:$H$103,5,FALSE)</f>
        <v>3</v>
      </c>
      <c r="I25" s="12">
        <f>VLOOKUP($A25,'7.EWS'!$B$4:$H$103,5,FALSE)</f>
        <v>0</v>
      </c>
      <c r="J25" s="12">
        <f>VLOOKUP($A25,'8.制御サーバ'!$B$4:$H$103,5,FALSE)</f>
        <v>0</v>
      </c>
      <c r="K25" s="12">
        <f>VLOOKUP($A25,'9.HMI(操作端末)'!$B$4:$H$103,5,FALSE)</f>
        <v>0</v>
      </c>
      <c r="L25" s="12">
        <f>VLOOKUP($A25,'10.制御ネットワーク(フィールド側)'!$B$4:$H$103,5,FALSE)</f>
        <v>3</v>
      </c>
      <c r="M25" s="12">
        <f>VLOOKUP($A25,'11.フィールドネットワーク'!$B$4:$H$103,5,FALSE)</f>
        <v>3</v>
      </c>
      <c r="N25" s="12">
        <f>VLOOKUP($A25,'12.コントローラマスター'!$B$4:$H$103,5,FALSE)</f>
        <v>0</v>
      </c>
      <c r="O25" s="12">
        <f>VLOOKUP($A25,'13.コントローラスレーブ'!$B$4:$H$103,5,FALSE)</f>
        <v>0</v>
      </c>
      <c r="P25" s="9"/>
    </row>
    <row r="26" spans="1:16" x14ac:dyDescent="0.15">
      <c r="A26" s="88">
        <f t="shared" si="0"/>
        <v>19</v>
      </c>
      <c r="B26" s="14" t="s">
        <v>32</v>
      </c>
      <c r="C26" s="16">
        <f>VLOOKUP($A26,'1.監視端末'!$B$4:$H$103,5,FALSE)</f>
        <v>0</v>
      </c>
      <c r="D26" s="12">
        <f>VLOOKUP($A26,'2.FW'!$B$4:$H$103,5,FALSE)</f>
        <v>0</v>
      </c>
      <c r="E26" s="12">
        <f>VLOOKUP($A26,'3.DMZ'!$B$4:$H$103,5,FALSE)</f>
        <v>0</v>
      </c>
      <c r="F26" s="12">
        <f>VLOOKUP($A26,'4.データヒストリアン(中継)'!$B$4:$H$103,5,FALSE)</f>
        <v>0</v>
      </c>
      <c r="G26" s="12">
        <f>VLOOKUP($A26,'5.データヒストリアン'!$B$4:$H$103,5,FALSE)</f>
        <v>0</v>
      </c>
      <c r="H26" s="12">
        <f>VLOOKUP($A26,'6.制御NW(情)'!$B$4:$H$103,5,FALSE)</f>
        <v>0</v>
      </c>
      <c r="I26" s="12">
        <f>VLOOKUP($A26,'7.EWS'!$B$4:$H$103,5,FALSE)</f>
        <v>0</v>
      </c>
      <c r="J26" s="12">
        <f>VLOOKUP($A26,'8.制御サーバ'!$B$4:$H$103,5,FALSE)</f>
        <v>0</v>
      </c>
      <c r="K26" s="12">
        <f>VLOOKUP($A26,'9.HMI(操作端末)'!$B$4:$H$103,5,FALSE)</f>
        <v>0</v>
      </c>
      <c r="L26" s="12">
        <f>VLOOKUP($A26,'10.制御ネットワーク(フィールド側)'!$B$4:$H$103,5,FALSE)</f>
        <v>0</v>
      </c>
      <c r="M26" s="12">
        <f>VLOOKUP($A26,'11.フィールドネットワーク'!$B$4:$H$103,5,FALSE)</f>
        <v>0</v>
      </c>
      <c r="N26" s="12">
        <f>VLOOKUP($A26,'12.コントローラマスター'!$B$4:$H$103,5,FALSE)</f>
        <v>0</v>
      </c>
      <c r="O26" s="12">
        <f>VLOOKUP($A26,'13.コントローラスレーブ'!$B$4:$H$103,5,FALSE)</f>
        <v>0</v>
      </c>
      <c r="P26" s="9"/>
    </row>
    <row r="27" spans="1:16" x14ac:dyDescent="0.15">
      <c r="A27" s="88">
        <f t="shared" si="0"/>
        <v>20</v>
      </c>
      <c r="B27" s="13" t="s">
        <v>33</v>
      </c>
      <c r="C27" s="16">
        <f>VLOOKUP($A27,'1.監視端末'!$B$4:$H$103,5,FALSE)</f>
        <v>0</v>
      </c>
      <c r="D27" s="12">
        <f>VLOOKUP($A27,'2.FW'!$B$4:$H$103,5,FALSE)</f>
        <v>0</v>
      </c>
      <c r="E27" s="12">
        <f>VLOOKUP($A27,'3.DMZ'!$B$4:$H$103,5,FALSE)</f>
        <v>3</v>
      </c>
      <c r="F27" s="12">
        <f>VLOOKUP($A27,'4.データヒストリアン(中継)'!$B$4:$H$103,5,FALSE)</f>
        <v>0</v>
      </c>
      <c r="G27" s="12">
        <f>VLOOKUP($A27,'5.データヒストリアン'!$B$4:$H$103,5,FALSE)</f>
        <v>0</v>
      </c>
      <c r="H27" s="12">
        <f>VLOOKUP($A27,'6.制御NW(情)'!$B$4:$H$103,5,FALSE)</f>
        <v>3</v>
      </c>
      <c r="I27" s="12">
        <f>VLOOKUP($A27,'7.EWS'!$B$4:$H$103,5,FALSE)</f>
        <v>0</v>
      </c>
      <c r="J27" s="12">
        <f>VLOOKUP($A27,'8.制御サーバ'!$B$4:$H$103,5,FALSE)</f>
        <v>0</v>
      </c>
      <c r="K27" s="12">
        <f>VLOOKUP($A27,'9.HMI(操作端末)'!$B$4:$H$103,5,FALSE)</f>
        <v>0</v>
      </c>
      <c r="L27" s="12">
        <f>VLOOKUP($A27,'10.制御ネットワーク(フィールド側)'!$B$4:$H$103,5,FALSE)</f>
        <v>3</v>
      </c>
      <c r="M27" s="12">
        <f>VLOOKUP($A27,'11.フィールドネットワーク'!$B$4:$H$103,5,FALSE)</f>
        <v>3</v>
      </c>
      <c r="N27" s="12">
        <f>VLOOKUP($A27,'12.コントローラマスター'!$B$4:$H$103,5,FALSE)</f>
        <v>0</v>
      </c>
      <c r="O27" s="12">
        <f>VLOOKUP($A27,'13.コントローラスレーブ'!$B$4:$H$103,5,FALSE)</f>
        <v>0</v>
      </c>
      <c r="P27" s="9"/>
    </row>
    <row r="28" spans="1:16" x14ac:dyDescent="0.15">
      <c r="A28" s="88">
        <f t="shared" si="0"/>
        <v>21</v>
      </c>
      <c r="B28" s="14" t="s">
        <v>34</v>
      </c>
      <c r="C28" s="16">
        <f>VLOOKUP($A28,'1.監視端末'!$B$4:$H$103,5,FALSE)</f>
        <v>0</v>
      </c>
      <c r="D28" s="12">
        <f>VLOOKUP($A28,'2.FW'!$B$4:$H$103,5,FALSE)</f>
        <v>0</v>
      </c>
      <c r="E28" s="12">
        <f>VLOOKUP($A28,'3.DMZ'!$B$4:$H$103,5,FALSE)</f>
        <v>3</v>
      </c>
      <c r="F28" s="12">
        <f>VLOOKUP($A28,'4.データヒストリアン(中継)'!$B$4:$H$103,5,FALSE)</f>
        <v>0</v>
      </c>
      <c r="G28" s="12">
        <f>VLOOKUP($A28,'5.データヒストリアン'!$B$4:$H$103,5,FALSE)</f>
        <v>0</v>
      </c>
      <c r="H28" s="12">
        <f>VLOOKUP($A28,'6.制御NW(情)'!$B$4:$H$103,5,FALSE)</f>
        <v>3</v>
      </c>
      <c r="I28" s="12">
        <f>VLOOKUP($A28,'7.EWS'!$B$4:$H$103,5,FALSE)</f>
        <v>0</v>
      </c>
      <c r="J28" s="12">
        <f>VLOOKUP($A28,'8.制御サーバ'!$B$4:$H$103,5,FALSE)</f>
        <v>0</v>
      </c>
      <c r="K28" s="12">
        <f>VLOOKUP($A28,'9.HMI(操作端末)'!$B$4:$H$103,5,FALSE)</f>
        <v>0</v>
      </c>
      <c r="L28" s="12">
        <f>VLOOKUP($A28,'10.制御ネットワーク(フィールド側)'!$B$4:$H$103,5,FALSE)</f>
        <v>3</v>
      </c>
      <c r="M28" s="12">
        <f>VLOOKUP($A28,'11.フィールドネットワーク'!$B$4:$H$103,5,FALSE)</f>
        <v>3</v>
      </c>
      <c r="N28" s="12">
        <f>VLOOKUP($A28,'12.コントローラマスター'!$B$4:$H$103,5,FALSE)</f>
        <v>0</v>
      </c>
      <c r="O28" s="12">
        <f>VLOOKUP($A28,'13.コントローラスレーブ'!$B$4:$H$103,5,FALSE)</f>
        <v>0</v>
      </c>
      <c r="P28" s="9"/>
    </row>
    <row r="29" spans="1:16" x14ac:dyDescent="0.15">
      <c r="A29" s="88">
        <f t="shared" si="0"/>
        <v>22</v>
      </c>
      <c r="B29" s="14" t="s">
        <v>35</v>
      </c>
      <c r="C29" s="16">
        <f>VLOOKUP($A29,'1.監視端末'!$B$4:$H$103,5,FALSE)</f>
        <v>0</v>
      </c>
      <c r="D29" s="12">
        <f>VLOOKUP($A29,'2.FW'!$B$4:$H$103,5,FALSE)</f>
        <v>0</v>
      </c>
      <c r="E29" s="12">
        <f>VLOOKUP($A29,'3.DMZ'!$B$4:$H$103,5,FALSE)</f>
        <v>3</v>
      </c>
      <c r="F29" s="12">
        <f>VLOOKUP($A29,'4.データヒストリアン(中継)'!$B$4:$H$103,5,FALSE)</f>
        <v>0</v>
      </c>
      <c r="G29" s="12">
        <f>VLOOKUP($A29,'5.データヒストリアン'!$B$4:$H$103,5,FALSE)</f>
        <v>0</v>
      </c>
      <c r="H29" s="12">
        <f>VLOOKUP($A29,'6.制御NW(情)'!$B$4:$H$103,5,FALSE)</f>
        <v>3</v>
      </c>
      <c r="I29" s="12">
        <f>VLOOKUP($A29,'7.EWS'!$B$4:$H$103,5,FALSE)</f>
        <v>0</v>
      </c>
      <c r="J29" s="12">
        <f>VLOOKUP($A29,'8.制御サーバ'!$B$4:$H$103,5,FALSE)</f>
        <v>0</v>
      </c>
      <c r="K29" s="12">
        <f>VLOOKUP($A29,'9.HMI(操作端末)'!$B$4:$H$103,5,FALSE)</f>
        <v>0</v>
      </c>
      <c r="L29" s="12">
        <f>VLOOKUP($A29,'10.制御ネットワーク(フィールド側)'!$B$4:$H$103,5,FALSE)</f>
        <v>3</v>
      </c>
      <c r="M29" s="12">
        <f>VLOOKUP($A29,'11.フィールドネットワーク'!$B$4:$H$103,5,FALSE)</f>
        <v>3</v>
      </c>
      <c r="N29" s="12">
        <f>VLOOKUP($A29,'12.コントローラマスター'!$B$4:$H$103,5,FALSE)</f>
        <v>0</v>
      </c>
      <c r="O29" s="12">
        <f>VLOOKUP($A29,'13.コントローラスレーブ'!$B$4:$H$103,5,FALSE)</f>
        <v>0</v>
      </c>
      <c r="P29" s="9"/>
    </row>
    <row r="31" spans="1:16" x14ac:dyDescent="0.1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3:15" x14ac:dyDescent="0.1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3:15" x14ac:dyDescent="0.1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3:15" x14ac:dyDescent="0.1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3:15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3:15" x14ac:dyDescent="0.1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3:15" x14ac:dyDescent="0.15">
      <c r="C38" s="10"/>
      <c r="D38" s="10"/>
      <c r="E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3:15" x14ac:dyDescent="0.1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3:15" x14ac:dyDescent="0.15">
      <c r="F40" s="10"/>
      <c r="J40" s="10"/>
    </row>
  </sheetData>
  <phoneticPr fontId="1"/>
  <conditionalFormatting sqref="C8:O29">
    <cfRule type="cellIs" dxfId="12" priority="1" stopIfTrue="1" operator="equal">
      <formula>3</formula>
    </cfRule>
    <cfRule type="cellIs" dxfId="11" priority="2" stopIfTrue="1" operator="equal">
      <formula>2</formula>
    </cfRule>
    <cfRule type="cellIs" dxfId="10" priority="3" stopIfTrue="1" operator="equal">
      <formula>1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1D0C-39D9-4B39-A9B2-A5324C7CCB61}">
  <sheetPr codeName="Sheet20">
    <tabColor rgb="FFFF6699"/>
    <pageSetUpPr fitToPage="1"/>
  </sheetPr>
  <dimension ref="A1:P40"/>
  <sheetViews>
    <sheetView showGridLines="0" topLeftCell="A5" zoomScaleNormal="100" zoomScaleSheetLayoutView="30" workbookViewId="0">
      <selection activeCell="AC64" sqref="AC64"/>
    </sheetView>
  </sheetViews>
  <sheetFormatPr defaultRowHeight="15.75" x14ac:dyDescent="0.15"/>
  <cols>
    <col min="1" max="1" width="3.25" style="7" customWidth="1"/>
    <col min="2" max="2" width="20.875" style="8" customWidth="1"/>
    <col min="3" max="15" width="5.625" style="7" customWidth="1"/>
    <col min="16" max="16384" width="9" style="7"/>
  </cols>
  <sheetData>
    <row r="1" spans="1:16" ht="19.5" x14ac:dyDescent="0.15">
      <c r="B1" s="6" t="s">
        <v>42</v>
      </c>
    </row>
    <row r="3" spans="1:16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 ht="60" customHeight="1" thickBot="1" x14ac:dyDescent="0.2">
      <c r="A4" s="90" t="s">
        <v>202</v>
      </c>
      <c r="B4" s="15" t="s">
        <v>44</v>
      </c>
      <c r="C4" s="17" t="s">
        <v>36</v>
      </c>
      <c r="D4" s="18" t="s">
        <v>50</v>
      </c>
      <c r="E4" s="18" t="s">
        <v>40</v>
      </c>
      <c r="F4" s="18" t="s">
        <v>46</v>
      </c>
      <c r="G4" s="18" t="s">
        <v>45</v>
      </c>
      <c r="H4" s="18" t="s">
        <v>39</v>
      </c>
      <c r="I4" s="18" t="s">
        <v>38</v>
      </c>
      <c r="J4" s="18" t="s">
        <v>8</v>
      </c>
      <c r="K4" s="18" t="s">
        <v>37</v>
      </c>
      <c r="L4" s="19" t="s">
        <v>49</v>
      </c>
      <c r="M4" s="19" t="s">
        <v>51</v>
      </c>
      <c r="N4" s="18" t="s">
        <v>47</v>
      </c>
      <c r="O4" s="18" t="s">
        <v>48</v>
      </c>
    </row>
    <row r="5" spans="1:16" s="25" customFormat="1" ht="16.5" thickTop="1" x14ac:dyDescent="0.15">
      <c r="A5" s="91"/>
      <c r="B5" s="92" t="s">
        <v>53</v>
      </c>
      <c r="C5" s="27" t="s">
        <v>54</v>
      </c>
      <c r="D5" s="28"/>
      <c r="E5" s="28"/>
      <c r="F5" s="28" t="s">
        <v>54</v>
      </c>
      <c r="G5" s="28" t="s">
        <v>54</v>
      </c>
      <c r="H5" s="28"/>
      <c r="I5" s="28" t="s">
        <v>54</v>
      </c>
      <c r="J5" s="28" t="s">
        <v>54</v>
      </c>
      <c r="K5" s="28" t="s">
        <v>54</v>
      </c>
      <c r="L5" s="28"/>
      <c r="M5" s="28"/>
      <c r="N5" s="28" t="s">
        <v>54</v>
      </c>
      <c r="O5" s="28" t="s">
        <v>54</v>
      </c>
      <c r="P5" s="24"/>
    </row>
    <row r="6" spans="1:16" s="25" customFormat="1" x14ac:dyDescent="0.15">
      <c r="A6" s="89"/>
      <c r="B6" s="26" t="s">
        <v>60</v>
      </c>
      <c r="C6" s="29"/>
      <c r="D6" s="30" t="s">
        <v>54</v>
      </c>
      <c r="E6" s="30" t="s">
        <v>54</v>
      </c>
      <c r="F6" s="30"/>
      <c r="G6" s="30"/>
      <c r="H6" s="30" t="s">
        <v>54</v>
      </c>
      <c r="I6" s="30"/>
      <c r="J6" s="30"/>
      <c r="K6" s="30"/>
      <c r="L6" s="30"/>
      <c r="M6" s="30"/>
      <c r="N6" s="30"/>
      <c r="O6" s="30"/>
      <c r="P6" s="24"/>
    </row>
    <row r="7" spans="1:16" s="25" customFormat="1" ht="16.5" thickBot="1" x14ac:dyDescent="0.2">
      <c r="A7" s="94"/>
      <c r="B7" s="26" t="s">
        <v>61</v>
      </c>
      <c r="C7" s="29"/>
      <c r="D7" s="30"/>
      <c r="E7" s="30"/>
      <c r="F7" s="30"/>
      <c r="G7" s="30"/>
      <c r="H7" s="30"/>
      <c r="I7" s="30"/>
      <c r="J7" s="30"/>
      <c r="K7" s="30"/>
      <c r="L7" s="30" t="s">
        <v>54</v>
      </c>
      <c r="M7" s="30" t="s">
        <v>54</v>
      </c>
      <c r="N7" s="30"/>
      <c r="O7" s="30"/>
      <c r="P7" s="24"/>
    </row>
    <row r="8" spans="1:16" ht="16.5" thickTop="1" x14ac:dyDescent="0.15">
      <c r="A8" s="93">
        <f>ROW()-7</f>
        <v>1</v>
      </c>
      <c r="B8" s="20" t="s">
        <v>17</v>
      </c>
      <c r="C8" s="21" t="str">
        <f>VLOOKUP($A8,'1.監視端末'!$B$4:$H$103,7,FALSE)</f>
        <v>D</v>
      </c>
      <c r="D8" s="22" t="str">
        <f>VLOOKUP($A8,'2.FW'!$B$4:$H$103,7,FALSE)</f>
        <v>A</v>
      </c>
      <c r="E8" s="22" t="str">
        <f>VLOOKUP($A8,'3.DMZ'!$B$4:$H$103,7,FALSE)</f>
        <v>B</v>
      </c>
      <c r="F8" s="22" t="str">
        <f>VLOOKUP($A8,'4.データヒストリアン(中継)'!$B$4:$H$103,7,FALSE)</f>
        <v>B</v>
      </c>
      <c r="G8" s="22" t="str">
        <f>VLOOKUP($A8,'5.データヒストリアン'!$B$4:$H$103,7,FALSE)</f>
        <v>C</v>
      </c>
      <c r="H8" s="22" t="str">
        <f>VLOOKUP($A8,'6.制御NW(情)'!$B$4:$H$103,7,FALSE)</f>
        <v>C</v>
      </c>
      <c r="I8" s="22" t="str">
        <f>VLOOKUP($A8,'7.EWS'!$B$4:$H$103,7,FALSE)</f>
        <v>B</v>
      </c>
      <c r="J8" s="22" t="str">
        <f>VLOOKUP($A8,'8.制御サーバ'!$B$4:$H$103,7,FALSE)</f>
        <v>B</v>
      </c>
      <c r="K8" s="22" t="str">
        <f>VLOOKUP($A8,'9.HMI(操作端末)'!$B$4:$H$103,7,FALSE)</f>
        <v>B</v>
      </c>
      <c r="L8" s="22">
        <f>VLOOKUP($A8,'10.制御ネットワーク(フィールド側)'!$B$4:$H$103,7,FALSE)</f>
        <v>0</v>
      </c>
      <c r="M8" s="22">
        <f>VLOOKUP($A8,'11.フィールドネットワーク'!$B$4:$H$103,7,FALSE)</f>
        <v>0</v>
      </c>
      <c r="N8" s="22" t="str">
        <f>VLOOKUP($A8,'12.コントローラマスター'!$B$4:$H$103,7,FALSE)</f>
        <v>A</v>
      </c>
      <c r="O8" s="22" t="str">
        <f>VLOOKUP($A8,'13.コントローラスレーブ'!$B$4:$H$103,7,FALSE)</f>
        <v>A</v>
      </c>
      <c r="P8" s="9"/>
    </row>
    <row r="9" spans="1:16" x14ac:dyDescent="0.15">
      <c r="A9" s="88">
        <f t="shared" ref="A9:A29" si="0">ROW()-7</f>
        <v>2</v>
      </c>
      <c r="B9" s="11" t="s">
        <v>18</v>
      </c>
      <c r="C9" s="16" t="str">
        <f>VLOOKUP($A9,'1.監視端末'!$B$4:$H$103,7,FALSE)</f>
        <v>D</v>
      </c>
      <c r="D9" s="12" t="str">
        <f>VLOOKUP($A9,'2.FW'!$B$4:$H$103,7,FALSE)</f>
        <v>C</v>
      </c>
      <c r="E9" s="12" t="str">
        <f>VLOOKUP($A9,'3.DMZ'!$B$4:$H$103,7,FALSE)</f>
        <v>D</v>
      </c>
      <c r="F9" s="12" t="str">
        <f>VLOOKUP($A9,'4.データヒストリアン(中継)'!$B$4:$H$103,7,FALSE)</f>
        <v>D</v>
      </c>
      <c r="G9" s="12" t="str">
        <f>VLOOKUP($A9,'5.データヒストリアン'!$B$4:$H$103,7,FALSE)</f>
        <v>D</v>
      </c>
      <c r="H9" s="12" t="str">
        <f>VLOOKUP($A9,'6.制御NW(情)'!$B$4:$H$103,7,FALSE)</f>
        <v>D</v>
      </c>
      <c r="I9" s="12" t="str">
        <f>VLOOKUP($A9,'7.EWS'!$B$4:$H$103,7,FALSE)</f>
        <v>C</v>
      </c>
      <c r="J9" s="12" t="str">
        <f>VLOOKUP($A9,'8.制御サーバ'!$B$4:$H$103,7,FALSE)</f>
        <v>C</v>
      </c>
      <c r="K9" s="12" t="str">
        <f>VLOOKUP($A9,'9.HMI(操作端末)'!$B$4:$H$103,7,FALSE)</f>
        <v>B</v>
      </c>
      <c r="L9" s="12">
        <f>VLOOKUP($A9,'10.制御ネットワーク(フィールド側)'!$B$4:$H$103,7,FALSE)</f>
        <v>0</v>
      </c>
      <c r="M9" s="12">
        <f>VLOOKUP($A9,'11.フィールドネットワーク'!$B$4:$H$103,7,FALSE)</f>
        <v>0</v>
      </c>
      <c r="N9" s="12" t="str">
        <f>VLOOKUP($A9,'12.コントローラマスター'!$B$4:$H$103,7,FALSE)</f>
        <v>B</v>
      </c>
      <c r="O9" s="12" t="str">
        <f>VLOOKUP($A9,'13.コントローラスレーブ'!$B$4:$H$103,7,FALSE)</f>
        <v>A</v>
      </c>
      <c r="P9" s="9"/>
    </row>
    <row r="10" spans="1:16" x14ac:dyDescent="0.15">
      <c r="A10" s="88">
        <f t="shared" si="0"/>
        <v>3</v>
      </c>
      <c r="B10" s="11" t="s">
        <v>19</v>
      </c>
      <c r="C10" s="16" t="str">
        <f>VLOOKUP($A10,'1.監視端末'!$B$4:$H$103,7,FALSE)</f>
        <v>D</v>
      </c>
      <c r="D10" s="12" t="str">
        <f>VLOOKUP($A10,'2.FW'!$B$4:$H$103,7,FALSE)</f>
        <v>B</v>
      </c>
      <c r="E10" s="12" t="str">
        <f>VLOOKUP($A10,'3.DMZ'!$B$4:$H$103,7,FALSE)</f>
        <v>C</v>
      </c>
      <c r="F10" s="12" t="str">
        <f>VLOOKUP($A10,'4.データヒストリアン(中継)'!$B$4:$H$103,7,FALSE)</f>
        <v>C</v>
      </c>
      <c r="G10" s="12" t="str">
        <f>VLOOKUP($A10,'5.データヒストリアン'!$B$4:$H$103,7,FALSE)</f>
        <v>C</v>
      </c>
      <c r="H10" s="12" t="str">
        <f>VLOOKUP($A10,'6.制御NW(情)'!$B$4:$H$103,7,FALSE)</f>
        <v>C</v>
      </c>
      <c r="I10" s="12" t="str">
        <f>VLOOKUP($A10,'7.EWS'!$B$4:$H$103,7,FALSE)</f>
        <v>B</v>
      </c>
      <c r="J10" s="12" t="str">
        <f>VLOOKUP($A10,'8.制御サーバ'!$B$4:$H$103,7,FALSE)</f>
        <v>B</v>
      </c>
      <c r="K10" s="12" t="str">
        <f>VLOOKUP($A10,'9.HMI(操作端末)'!$B$4:$H$103,7,FALSE)</f>
        <v>A</v>
      </c>
      <c r="L10" s="12">
        <f>VLOOKUP($A10,'10.制御ネットワーク(フィールド側)'!$B$4:$H$103,7,FALSE)</f>
        <v>0</v>
      </c>
      <c r="M10" s="12">
        <f>VLOOKUP($A10,'11.フィールドネットワーク'!$B$4:$H$103,7,FALSE)</f>
        <v>0</v>
      </c>
      <c r="N10" s="12" t="str">
        <f>VLOOKUP($A10,'12.コントローラマスター'!$B$4:$H$103,7,FALSE)</f>
        <v>B</v>
      </c>
      <c r="O10" s="12" t="str">
        <f>VLOOKUP($A10,'13.コントローラスレーブ'!$B$4:$H$103,7,FALSE)</f>
        <v>A</v>
      </c>
      <c r="P10" s="9"/>
    </row>
    <row r="11" spans="1:16" x14ac:dyDescent="0.15">
      <c r="A11" s="88">
        <f t="shared" si="0"/>
        <v>4</v>
      </c>
      <c r="B11" s="11" t="s">
        <v>20</v>
      </c>
      <c r="C11" s="16" t="str">
        <f>VLOOKUP($A11,'1.監視端末'!$B$4:$H$103,7,FALSE)</f>
        <v>D</v>
      </c>
      <c r="D11" s="12" t="str">
        <f>VLOOKUP($A11,'2.FW'!$B$4:$H$103,7,FALSE)</f>
        <v>A</v>
      </c>
      <c r="E11" s="12" t="str">
        <f>VLOOKUP($A11,'3.DMZ'!$B$4:$H$103,7,FALSE)</f>
        <v>B</v>
      </c>
      <c r="F11" s="12" t="str">
        <f>VLOOKUP($A11,'4.データヒストリアン(中継)'!$B$4:$H$103,7,FALSE)</f>
        <v>B</v>
      </c>
      <c r="G11" s="12" t="str">
        <f>VLOOKUP($A11,'5.データヒストリアン'!$B$4:$H$103,7,FALSE)</f>
        <v>B</v>
      </c>
      <c r="H11" s="12" t="str">
        <f>VLOOKUP($A11,'6.制御NW(情)'!$B$4:$H$103,7,FALSE)</f>
        <v>B</v>
      </c>
      <c r="I11" s="12" t="str">
        <f>VLOOKUP($A11,'7.EWS'!$B$4:$H$103,7,FALSE)</f>
        <v>A</v>
      </c>
      <c r="J11" s="12" t="str">
        <f>VLOOKUP($A11,'8.制御サーバ'!$B$4:$H$103,7,FALSE)</f>
        <v>A</v>
      </c>
      <c r="K11" s="12" t="str">
        <f>VLOOKUP($A11,'9.HMI(操作端末)'!$B$4:$H$103,7,FALSE)</f>
        <v>A</v>
      </c>
      <c r="L11" s="12">
        <f>VLOOKUP($A11,'10.制御ネットワーク(フィールド側)'!$B$4:$H$103,7,FALSE)</f>
        <v>0</v>
      </c>
      <c r="M11" s="12">
        <f>VLOOKUP($A11,'11.フィールドネットワーク'!$B$4:$H$103,7,FALSE)</f>
        <v>0</v>
      </c>
      <c r="N11" s="12" t="str">
        <f>VLOOKUP($A11,'12.コントローラマスター'!$B$4:$H$103,7,FALSE)</f>
        <v>A</v>
      </c>
      <c r="O11" s="12" t="str">
        <f>VLOOKUP($A11,'13.コントローラスレーブ'!$B$4:$H$103,7,FALSE)</f>
        <v>A</v>
      </c>
      <c r="P11" s="9"/>
    </row>
    <row r="12" spans="1:16" x14ac:dyDescent="0.15">
      <c r="A12" s="88">
        <f t="shared" si="0"/>
        <v>5</v>
      </c>
      <c r="B12" s="11" t="s">
        <v>21</v>
      </c>
      <c r="C12" s="16" t="str">
        <f>VLOOKUP($A12,'1.監視端末'!$B$4:$H$103,7,FALSE)</f>
        <v>D</v>
      </c>
      <c r="D12" s="12" t="str">
        <f>VLOOKUP($A12,'2.FW'!$B$4:$H$103,7,FALSE)</f>
        <v>A</v>
      </c>
      <c r="E12" s="12" t="str">
        <f>VLOOKUP($A12,'3.DMZ'!$B$4:$H$103,7,FALSE)</f>
        <v>B</v>
      </c>
      <c r="F12" s="12" t="str">
        <f>VLOOKUP($A12,'4.データヒストリアン(中継)'!$B$4:$H$103,7,FALSE)</f>
        <v>B</v>
      </c>
      <c r="G12" s="12" t="str">
        <f>VLOOKUP($A12,'5.データヒストリアン'!$B$4:$H$103,7,FALSE)</f>
        <v>B</v>
      </c>
      <c r="H12" s="12" t="str">
        <f>VLOOKUP($A12,'6.制御NW(情)'!$B$4:$H$103,7,FALSE)</f>
        <v>B</v>
      </c>
      <c r="I12" s="12" t="str">
        <f>VLOOKUP($A12,'7.EWS'!$B$4:$H$103,7,FALSE)</f>
        <v>A</v>
      </c>
      <c r="J12" s="12" t="str">
        <f>VLOOKUP($A12,'8.制御サーバ'!$B$4:$H$103,7,FALSE)</f>
        <v>A</v>
      </c>
      <c r="K12" s="12" t="str">
        <f>VLOOKUP($A12,'9.HMI(操作端末)'!$B$4:$H$103,7,FALSE)</f>
        <v>A</v>
      </c>
      <c r="L12" s="12">
        <f>VLOOKUP($A12,'10.制御ネットワーク(フィールド側)'!$B$4:$H$103,7,FALSE)</f>
        <v>0</v>
      </c>
      <c r="M12" s="12">
        <f>VLOOKUP($A12,'11.フィールドネットワーク'!$B$4:$H$103,7,FALSE)</f>
        <v>0</v>
      </c>
      <c r="N12" s="12" t="str">
        <f>VLOOKUP($A12,'12.コントローラマスター'!$B$4:$H$103,7,FALSE)</f>
        <v>A</v>
      </c>
      <c r="O12" s="12" t="str">
        <f>VLOOKUP($A12,'13.コントローラスレーブ'!$B$4:$H$103,7,FALSE)</f>
        <v>A</v>
      </c>
      <c r="P12" s="9"/>
    </row>
    <row r="13" spans="1:16" x14ac:dyDescent="0.15">
      <c r="A13" s="88">
        <f t="shared" si="0"/>
        <v>6</v>
      </c>
      <c r="B13" s="11" t="s">
        <v>22</v>
      </c>
      <c r="C13" s="16" t="str">
        <f>VLOOKUP($A13,'1.監視端末'!$B$4:$H$103,7,FALSE)</f>
        <v>C</v>
      </c>
      <c r="D13" s="12" t="str">
        <f>VLOOKUP($A13,'2.FW'!$B$4:$H$103,7,FALSE)</f>
        <v>B</v>
      </c>
      <c r="E13" s="12" t="str">
        <f>VLOOKUP($A13,'3.DMZ'!$B$4:$H$103,7,FALSE)</f>
        <v>C</v>
      </c>
      <c r="F13" s="12" t="str">
        <f>VLOOKUP($A13,'4.データヒストリアン(中継)'!$B$4:$H$103,7,FALSE)</f>
        <v>C</v>
      </c>
      <c r="G13" s="12" t="str">
        <f>VLOOKUP($A13,'5.データヒストリアン'!$B$4:$H$103,7,FALSE)</f>
        <v>C</v>
      </c>
      <c r="H13" s="12" t="str">
        <f>VLOOKUP($A13,'6.制御NW(情)'!$B$4:$H$103,7,FALSE)</f>
        <v>D</v>
      </c>
      <c r="I13" s="12" t="str">
        <f>VLOOKUP($A13,'7.EWS'!$B$4:$H$103,7,FALSE)</f>
        <v>A</v>
      </c>
      <c r="J13" s="12" t="str">
        <f>VLOOKUP($A13,'8.制御サーバ'!$B$4:$H$103,7,FALSE)</f>
        <v>A</v>
      </c>
      <c r="K13" s="12" t="str">
        <f>VLOOKUP($A13,'9.HMI(操作端末)'!$B$4:$H$103,7,FALSE)</f>
        <v>A</v>
      </c>
      <c r="L13" s="12">
        <f>VLOOKUP($A13,'10.制御ネットワーク(フィールド側)'!$B$4:$H$103,7,FALSE)</f>
        <v>0</v>
      </c>
      <c r="M13" s="12">
        <f>VLOOKUP($A13,'11.フィールドネットワーク'!$B$4:$H$103,7,FALSE)</f>
        <v>0</v>
      </c>
      <c r="N13" s="12" t="str">
        <f>VLOOKUP($A13,'12.コントローラマスター'!$B$4:$H$103,7,FALSE)</f>
        <v>A</v>
      </c>
      <c r="O13" s="12" t="str">
        <f>VLOOKUP($A13,'13.コントローラスレーブ'!$B$4:$H$103,7,FALSE)</f>
        <v>A</v>
      </c>
      <c r="P13" s="9"/>
    </row>
    <row r="14" spans="1:16" x14ac:dyDescent="0.15">
      <c r="A14" s="88">
        <f t="shared" si="0"/>
        <v>7</v>
      </c>
      <c r="B14" s="11" t="s">
        <v>23</v>
      </c>
      <c r="C14" s="16" t="str">
        <f>VLOOKUP($A14,'1.監視端末'!$B$4:$H$103,7,FALSE)</f>
        <v>D</v>
      </c>
      <c r="D14" s="12" t="str">
        <f>VLOOKUP($A14,'2.FW'!$B$4:$H$103,7,FALSE)</f>
        <v>B</v>
      </c>
      <c r="E14" s="12" t="str">
        <f>VLOOKUP($A14,'3.DMZ'!$B$4:$H$103,7,FALSE)</f>
        <v>D</v>
      </c>
      <c r="F14" s="12" t="str">
        <f>VLOOKUP($A14,'4.データヒストリアン(中継)'!$B$4:$H$103,7,FALSE)</f>
        <v>B</v>
      </c>
      <c r="G14" s="12" t="str">
        <f>VLOOKUP($A14,'5.データヒストリアン'!$B$4:$H$103,7,FALSE)</f>
        <v>B</v>
      </c>
      <c r="H14" s="12" t="str">
        <f>VLOOKUP($A14,'6.制御NW(情)'!$B$4:$H$103,7,FALSE)</f>
        <v>C</v>
      </c>
      <c r="I14" s="12" t="str">
        <f>VLOOKUP($A14,'7.EWS'!$B$4:$H$103,7,FALSE)</f>
        <v>A</v>
      </c>
      <c r="J14" s="12" t="str">
        <f>VLOOKUP($A14,'8.制御サーバ'!$B$4:$H$103,7,FALSE)</f>
        <v>A</v>
      </c>
      <c r="K14" s="12" t="str">
        <f>VLOOKUP($A14,'9.HMI(操作端末)'!$B$4:$H$103,7,FALSE)</f>
        <v>A</v>
      </c>
      <c r="L14" s="12">
        <f>VLOOKUP($A14,'10.制御ネットワーク(フィールド側)'!$B$4:$H$103,7,FALSE)</f>
        <v>0</v>
      </c>
      <c r="M14" s="12">
        <f>VLOOKUP($A14,'11.フィールドネットワーク'!$B$4:$H$103,7,FALSE)</f>
        <v>0</v>
      </c>
      <c r="N14" s="12" t="str">
        <f>VLOOKUP($A14,'12.コントローラマスター'!$B$4:$H$103,7,FALSE)</f>
        <v>B</v>
      </c>
      <c r="O14" s="12" t="str">
        <f>VLOOKUP($A14,'13.コントローラスレーブ'!$B$4:$H$103,7,FALSE)</f>
        <v>B</v>
      </c>
      <c r="P14" s="9"/>
    </row>
    <row r="15" spans="1:16" x14ac:dyDescent="0.15">
      <c r="A15" s="88">
        <f t="shared" si="0"/>
        <v>8</v>
      </c>
      <c r="B15" s="11" t="s">
        <v>24</v>
      </c>
      <c r="C15" s="16" t="str">
        <f>VLOOKUP($A15,'1.監視端末'!$B$4:$H$103,7,FALSE)</f>
        <v>C</v>
      </c>
      <c r="D15" s="12" t="str">
        <f>VLOOKUP($A15,'2.FW'!$B$4:$H$103,7,FALSE)</f>
        <v>C</v>
      </c>
      <c r="E15" s="12" t="str">
        <f>VLOOKUP($A15,'3.DMZ'!$B$4:$H$103,7,FALSE)</f>
        <v>D</v>
      </c>
      <c r="F15" s="12" t="str">
        <f>VLOOKUP($A15,'4.データヒストリアン(中継)'!$B$4:$H$103,7,FALSE)</f>
        <v>B</v>
      </c>
      <c r="G15" s="12" t="str">
        <f>VLOOKUP($A15,'5.データヒストリアン'!$B$4:$H$103,7,FALSE)</f>
        <v>B</v>
      </c>
      <c r="H15" s="12" t="str">
        <f>VLOOKUP($A15,'6.制御NW(情)'!$B$4:$H$103,7,FALSE)</f>
        <v>D</v>
      </c>
      <c r="I15" s="12" t="str">
        <f>VLOOKUP($A15,'7.EWS'!$B$4:$H$103,7,FALSE)</f>
        <v>A</v>
      </c>
      <c r="J15" s="12" t="str">
        <f>VLOOKUP($A15,'8.制御サーバ'!$B$4:$H$103,7,FALSE)</f>
        <v>A</v>
      </c>
      <c r="K15" s="12" t="str">
        <f>VLOOKUP($A15,'9.HMI(操作端末)'!$B$4:$H$103,7,FALSE)</f>
        <v>A</v>
      </c>
      <c r="L15" s="12">
        <f>VLOOKUP($A15,'10.制御ネットワーク(フィールド側)'!$B$4:$H$103,7,FALSE)</f>
        <v>0</v>
      </c>
      <c r="M15" s="12">
        <f>VLOOKUP($A15,'11.フィールドネットワーク'!$B$4:$H$103,7,FALSE)</f>
        <v>0</v>
      </c>
      <c r="N15" s="12" t="str">
        <f>VLOOKUP($A15,'12.コントローラマスター'!$B$4:$H$103,7,FALSE)</f>
        <v>A</v>
      </c>
      <c r="O15" s="12" t="str">
        <f>VLOOKUP($A15,'13.コントローラスレーブ'!$B$4:$H$103,7,FALSE)</f>
        <v>A</v>
      </c>
      <c r="P15" s="9"/>
    </row>
    <row r="16" spans="1:16" x14ac:dyDescent="0.15">
      <c r="A16" s="88">
        <f t="shared" si="0"/>
        <v>9</v>
      </c>
      <c r="B16" s="11" t="s">
        <v>25</v>
      </c>
      <c r="C16" s="16" t="str">
        <f>VLOOKUP($A16,'1.監視端末'!$B$4:$H$103,7,FALSE)</f>
        <v>D</v>
      </c>
      <c r="D16" s="12" t="str">
        <f>VLOOKUP($A16,'2.FW'!$B$4:$H$103,7,FALSE)</f>
        <v>A</v>
      </c>
      <c r="E16" s="12" t="str">
        <f>VLOOKUP($A16,'3.DMZ'!$B$4:$H$103,7,FALSE)</f>
        <v>B</v>
      </c>
      <c r="F16" s="12" t="str">
        <f>VLOOKUP($A16,'4.データヒストリアン(中継)'!$B$4:$H$103,7,FALSE)</f>
        <v>B</v>
      </c>
      <c r="G16" s="12" t="str">
        <f>VLOOKUP($A16,'5.データヒストリアン'!$B$4:$H$103,7,FALSE)</f>
        <v>B</v>
      </c>
      <c r="H16" s="12" t="str">
        <f>VLOOKUP($A16,'6.制御NW(情)'!$B$4:$H$103,7,FALSE)</f>
        <v>C</v>
      </c>
      <c r="I16" s="12" t="str">
        <f>VLOOKUP($A16,'7.EWS'!$B$4:$H$103,7,FALSE)</f>
        <v>A</v>
      </c>
      <c r="J16" s="12" t="str">
        <f>VLOOKUP($A16,'8.制御サーバ'!$B$4:$H$103,7,FALSE)</f>
        <v>A</v>
      </c>
      <c r="K16" s="12" t="str">
        <f>VLOOKUP($A16,'9.HMI(操作端末)'!$B$4:$H$103,7,FALSE)</f>
        <v>A</v>
      </c>
      <c r="L16" s="12">
        <f>VLOOKUP($A16,'10.制御ネットワーク(フィールド側)'!$B$4:$H$103,7,FALSE)</f>
        <v>0</v>
      </c>
      <c r="M16" s="12">
        <f>VLOOKUP($A16,'11.フィールドネットワーク'!$B$4:$H$103,7,FALSE)</f>
        <v>0</v>
      </c>
      <c r="N16" s="12" t="str">
        <f>VLOOKUP($A16,'12.コントローラマスター'!$B$4:$H$103,7,FALSE)</f>
        <v>A</v>
      </c>
      <c r="O16" s="12" t="str">
        <f>VLOOKUP($A16,'13.コントローラスレーブ'!$B$4:$H$103,7,FALSE)</f>
        <v>A</v>
      </c>
      <c r="P16" s="9"/>
    </row>
    <row r="17" spans="1:16" x14ac:dyDescent="0.15">
      <c r="A17" s="88">
        <f t="shared" si="0"/>
        <v>10</v>
      </c>
      <c r="B17" s="11" t="s">
        <v>26</v>
      </c>
      <c r="C17" s="16" t="str">
        <f>VLOOKUP($A17,'1.監視端末'!$B$4:$H$103,7,FALSE)</f>
        <v>D</v>
      </c>
      <c r="D17" s="12" t="str">
        <f>VLOOKUP($A17,'2.FW'!$B$4:$H$103,7,FALSE)</f>
        <v>B</v>
      </c>
      <c r="E17" s="12" t="str">
        <f>VLOOKUP($A17,'3.DMZ'!$B$4:$H$103,7,FALSE)</f>
        <v>C</v>
      </c>
      <c r="F17" s="12" t="str">
        <f>VLOOKUP($A17,'4.データヒストリアン(中継)'!$B$4:$H$103,7,FALSE)</f>
        <v>B</v>
      </c>
      <c r="G17" s="12" t="str">
        <f>VLOOKUP($A17,'5.データヒストリアン'!$B$4:$H$103,7,FALSE)</f>
        <v>B</v>
      </c>
      <c r="H17" s="12" t="str">
        <f>VLOOKUP($A17,'6.制御NW(情)'!$B$4:$H$103,7,FALSE)</f>
        <v>C</v>
      </c>
      <c r="I17" s="12" t="str">
        <f>VLOOKUP($A17,'7.EWS'!$B$4:$H$103,7,FALSE)</f>
        <v>A</v>
      </c>
      <c r="J17" s="12" t="str">
        <f>VLOOKUP($A17,'8.制御サーバ'!$B$4:$H$103,7,FALSE)</f>
        <v>A</v>
      </c>
      <c r="K17" s="12" t="str">
        <f>VLOOKUP($A17,'9.HMI(操作端末)'!$B$4:$H$103,7,FALSE)</f>
        <v>A</v>
      </c>
      <c r="L17" s="12">
        <f>VLOOKUP($A17,'10.制御ネットワーク(フィールド側)'!$B$4:$H$103,7,FALSE)</f>
        <v>0</v>
      </c>
      <c r="M17" s="12">
        <f>VLOOKUP($A17,'11.フィールドネットワーク'!$B$4:$H$103,7,FALSE)</f>
        <v>0</v>
      </c>
      <c r="N17" s="12" t="str">
        <f>VLOOKUP($A17,'12.コントローラマスター'!$B$4:$H$103,7,FALSE)</f>
        <v>A</v>
      </c>
      <c r="O17" s="12" t="str">
        <f>VLOOKUP($A17,'13.コントローラスレーブ'!$B$4:$H$103,7,FALSE)</f>
        <v>A</v>
      </c>
      <c r="P17" s="9"/>
    </row>
    <row r="18" spans="1:16" x14ac:dyDescent="0.15">
      <c r="A18" s="88">
        <f t="shared" si="0"/>
        <v>11</v>
      </c>
      <c r="B18" s="11" t="s">
        <v>27</v>
      </c>
      <c r="C18" s="16" t="str">
        <f>VLOOKUP($A18,'1.監視端末'!$B$4:$H$103,7,FALSE)</f>
        <v>D</v>
      </c>
      <c r="D18" s="12" t="str">
        <f>VLOOKUP($A18,'2.FW'!$B$4:$H$103,7,FALSE)</f>
        <v>B</v>
      </c>
      <c r="E18" s="12" t="str">
        <f>VLOOKUP($A18,'3.DMZ'!$B$4:$H$103,7,FALSE)</f>
        <v>C</v>
      </c>
      <c r="F18" s="12" t="str">
        <f>VLOOKUP($A18,'4.データヒストリアン(中継)'!$B$4:$H$103,7,FALSE)</f>
        <v>B</v>
      </c>
      <c r="G18" s="12" t="str">
        <f>VLOOKUP($A18,'5.データヒストリアン'!$B$4:$H$103,7,FALSE)</f>
        <v>B</v>
      </c>
      <c r="H18" s="12" t="str">
        <f>VLOOKUP($A18,'6.制御NW(情)'!$B$4:$H$103,7,FALSE)</f>
        <v>C</v>
      </c>
      <c r="I18" s="12" t="str">
        <f>VLOOKUP($A18,'7.EWS'!$B$4:$H$103,7,FALSE)</f>
        <v>A</v>
      </c>
      <c r="J18" s="12" t="str">
        <f>VLOOKUP($A18,'8.制御サーバ'!$B$4:$H$103,7,FALSE)</f>
        <v>A</v>
      </c>
      <c r="K18" s="12" t="str">
        <f>VLOOKUP($A18,'9.HMI(操作端末)'!$B$4:$H$103,7,FALSE)</f>
        <v>A</v>
      </c>
      <c r="L18" s="12">
        <f>VLOOKUP($A18,'10.制御ネットワーク(フィールド側)'!$B$4:$H$103,7,FALSE)</f>
        <v>0</v>
      </c>
      <c r="M18" s="12">
        <f>VLOOKUP($A18,'11.フィールドネットワーク'!$B$4:$H$103,7,FALSE)</f>
        <v>0</v>
      </c>
      <c r="N18" s="12" t="str">
        <f>VLOOKUP($A18,'12.コントローラマスター'!$B$4:$H$103,7,FALSE)</f>
        <v>A</v>
      </c>
      <c r="O18" s="12" t="str">
        <f>VLOOKUP($A18,'13.コントローラスレーブ'!$B$4:$H$103,7,FALSE)</f>
        <v>A</v>
      </c>
      <c r="P18" s="9"/>
    </row>
    <row r="19" spans="1:16" x14ac:dyDescent="0.15">
      <c r="A19" s="88">
        <f t="shared" si="0"/>
        <v>12</v>
      </c>
      <c r="B19" s="11" t="s">
        <v>28</v>
      </c>
      <c r="C19" s="16" t="str">
        <f>VLOOKUP($A19,'1.監視端末'!$B$4:$H$103,7,FALSE)</f>
        <v>D</v>
      </c>
      <c r="D19" s="12" t="str">
        <f>VLOOKUP($A19,'2.FW'!$B$4:$H$103,7,FALSE)</f>
        <v>B</v>
      </c>
      <c r="E19" s="12" t="str">
        <f>VLOOKUP($A19,'3.DMZ'!$B$4:$H$103,7,FALSE)</f>
        <v>C</v>
      </c>
      <c r="F19" s="12" t="str">
        <f>VLOOKUP($A19,'4.データヒストリアン(中継)'!$B$4:$H$103,7,FALSE)</f>
        <v>B</v>
      </c>
      <c r="G19" s="12" t="str">
        <f>VLOOKUP($A19,'5.データヒストリアン'!$B$4:$H$103,7,FALSE)</f>
        <v>B</v>
      </c>
      <c r="H19" s="12" t="str">
        <f>VLOOKUP($A19,'6.制御NW(情)'!$B$4:$H$103,7,FALSE)</f>
        <v>B</v>
      </c>
      <c r="I19" s="12" t="str">
        <f>VLOOKUP($A19,'7.EWS'!$B$4:$H$103,7,FALSE)</f>
        <v>A</v>
      </c>
      <c r="J19" s="12" t="str">
        <f>VLOOKUP($A19,'8.制御サーバ'!$B$4:$H$103,7,FALSE)</f>
        <v>A</v>
      </c>
      <c r="K19" s="12" t="str">
        <f>VLOOKUP($A19,'9.HMI(操作端末)'!$B$4:$H$103,7,FALSE)</f>
        <v>A</v>
      </c>
      <c r="L19" s="12">
        <f>VLOOKUP($A19,'10.制御ネットワーク(フィールド側)'!$B$4:$H$103,7,FALSE)</f>
        <v>0</v>
      </c>
      <c r="M19" s="12">
        <f>VLOOKUP($A19,'11.フィールドネットワーク'!$B$4:$H$103,7,FALSE)</f>
        <v>0</v>
      </c>
      <c r="N19" s="12" t="str">
        <f>VLOOKUP($A19,'12.コントローラマスター'!$B$4:$H$103,7,FALSE)</f>
        <v>A</v>
      </c>
      <c r="O19" s="12" t="str">
        <f>VLOOKUP($A19,'13.コントローラスレーブ'!$B$4:$H$103,7,FALSE)</f>
        <v>A</v>
      </c>
      <c r="P19" s="9"/>
    </row>
    <row r="20" spans="1:16" x14ac:dyDescent="0.15">
      <c r="A20" s="88">
        <f t="shared" si="0"/>
        <v>13</v>
      </c>
      <c r="B20" s="11" t="s">
        <v>164</v>
      </c>
      <c r="C20" s="16" t="str">
        <f>VLOOKUP($A20,'1.監視端末'!$B$4:$H$103,7,FALSE)</f>
        <v>D</v>
      </c>
      <c r="D20" s="12" t="str">
        <f>VLOOKUP($A20,'2.FW'!$B$4:$H$103,7,FALSE)</f>
        <v>B</v>
      </c>
      <c r="E20" s="12" t="str">
        <f>VLOOKUP($A20,'3.DMZ'!$B$4:$H$103,7,FALSE)</f>
        <v>C</v>
      </c>
      <c r="F20" s="12" t="str">
        <f>VLOOKUP($A20,'4.データヒストリアン(中継)'!$B$4:$H$103,7,FALSE)</f>
        <v>B</v>
      </c>
      <c r="G20" s="12" t="str">
        <f>VLOOKUP($A20,'5.データヒストリアン'!$B$4:$H$103,7,FALSE)</f>
        <v>B</v>
      </c>
      <c r="H20" s="12" t="str">
        <f>VLOOKUP($A20,'6.制御NW(情)'!$B$4:$H$103,7,FALSE)</f>
        <v>B</v>
      </c>
      <c r="I20" s="12" t="str">
        <f>VLOOKUP($A20,'7.EWS'!$B$4:$H$103,7,FALSE)</f>
        <v>A</v>
      </c>
      <c r="J20" s="12" t="str">
        <f>VLOOKUP($A20,'8.制御サーバ'!$B$4:$H$103,7,FALSE)</f>
        <v>A</v>
      </c>
      <c r="K20" s="12" t="str">
        <f>VLOOKUP($A20,'9.HMI(操作端末)'!$B$4:$H$103,7,FALSE)</f>
        <v>A</v>
      </c>
      <c r="L20" s="12">
        <f>VLOOKUP($A20,'10.制御ネットワーク(フィールド側)'!$B$4:$H$103,7,FALSE)</f>
        <v>0</v>
      </c>
      <c r="M20" s="12">
        <f>VLOOKUP($A20,'11.フィールドネットワーク'!$B$4:$H$103,7,FALSE)</f>
        <v>0</v>
      </c>
      <c r="N20" s="12" t="str">
        <f>VLOOKUP($A20,'12.コントローラマスター'!$B$4:$H$103,7,FALSE)</f>
        <v>A</v>
      </c>
      <c r="O20" s="12" t="str">
        <f>VLOOKUP($A20,'13.コントローラスレーブ'!$B$4:$H$103,7,FALSE)</f>
        <v>A</v>
      </c>
      <c r="P20" s="9"/>
    </row>
    <row r="21" spans="1:16" x14ac:dyDescent="0.15">
      <c r="A21" s="88">
        <f t="shared" si="0"/>
        <v>14</v>
      </c>
      <c r="B21" s="11" t="s">
        <v>163</v>
      </c>
      <c r="C21" s="16" t="str">
        <f>VLOOKUP($A21,'1.監視端末'!$B$4:$H$103,7,FALSE)</f>
        <v>E</v>
      </c>
      <c r="D21" s="12" t="str">
        <f>VLOOKUP($A21,'2.FW'!$B$4:$H$103,7,FALSE)</f>
        <v>B</v>
      </c>
      <c r="E21" s="12" t="str">
        <f>VLOOKUP($A21,'3.DMZ'!$B$4:$H$103,7,FALSE)</f>
        <v>C</v>
      </c>
      <c r="F21" s="12" t="str">
        <f>VLOOKUP($A21,'4.データヒストリアン(中継)'!$B$4:$H$103,7,FALSE)</f>
        <v>C</v>
      </c>
      <c r="G21" s="12" t="str">
        <f>VLOOKUP($A21,'5.データヒストリアン'!$B$4:$H$103,7,FALSE)</f>
        <v>C</v>
      </c>
      <c r="H21" s="12" t="str">
        <f>VLOOKUP($A21,'6.制御NW(情)'!$B$4:$H$103,7,FALSE)</f>
        <v>B</v>
      </c>
      <c r="I21" s="12" t="str">
        <f>VLOOKUP($A21,'7.EWS'!$B$4:$H$103,7,FALSE)</f>
        <v>B</v>
      </c>
      <c r="J21" s="12" t="str">
        <f>VLOOKUP($A21,'8.制御サーバ'!$B$4:$H$103,7,FALSE)</f>
        <v>B</v>
      </c>
      <c r="K21" s="12" t="str">
        <f>VLOOKUP($A21,'9.HMI(操作端末)'!$B$4:$H$103,7,FALSE)</f>
        <v>B</v>
      </c>
      <c r="L21" s="12">
        <f>VLOOKUP($A21,'10.制御ネットワーク(フィールド側)'!$B$4:$H$103,7,FALSE)</f>
        <v>0</v>
      </c>
      <c r="M21" s="12">
        <f>VLOOKUP($A21,'11.フィールドネットワーク'!$B$4:$H$103,7,FALSE)</f>
        <v>0</v>
      </c>
      <c r="N21" s="12" t="str">
        <f>VLOOKUP($A21,'12.コントローラマスター'!$B$4:$H$103,7,FALSE)</f>
        <v>A</v>
      </c>
      <c r="O21" s="12" t="str">
        <f>VLOOKUP($A21,'13.コントローラスレーブ'!$B$4:$H$103,7,FALSE)</f>
        <v>A</v>
      </c>
      <c r="P21" s="9"/>
    </row>
    <row r="22" spans="1:16" x14ac:dyDescent="0.15">
      <c r="A22" s="88">
        <f t="shared" si="0"/>
        <v>15</v>
      </c>
      <c r="B22" s="14" t="s">
        <v>29</v>
      </c>
      <c r="C22" s="16" t="str">
        <f>VLOOKUP($A22,'1.監視端末'!$B$4:$H$103,7,FALSE)</f>
        <v>D</v>
      </c>
      <c r="D22" s="12" t="str">
        <f>VLOOKUP($A22,'2.FW'!$B$4:$H$103,7,FALSE)</f>
        <v>C</v>
      </c>
      <c r="E22" s="12" t="str">
        <f>VLOOKUP($A22,'3.DMZ'!$B$4:$H$103,7,FALSE)</f>
        <v>D</v>
      </c>
      <c r="F22" s="12" t="str">
        <f>VLOOKUP($A22,'4.データヒストリアン(中継)'!$B$4:$H$103,7,FALSE)</f>
        <v>D</v>
      </c>
      <c r="G22" s="12" t="str">
        <f>VLOOKUP($A22,'5.データヒストリアン'!$B$4:$H$103,7,FALSE)</f>
        <v>D</v>
      </c>
      <c r="H22" s="12" t="str">
        <f>VLOOKUP($A22,'6.制御NW(情)'!$B$4:$H$103,7,FALSE)</f>
        <v>D</v>
      </c>
      <c r="I22" s="12" t="str">
        <f>VLOOKUP($A22,'7.EWS'!$B$4:$H$103,7,FALSE)</f>
        <v>B</v>
      </c>
      <c r="J22" s="12" t="str">
        <f>VLOOKUP($A22,'8.制御サーバ'!$B$4:$H$103,7,FALSE)</f>
        <v>C</v>
      </c>
      <c r="K22" s="12" t="str">
        <f>VLOOKUP($A22,'9.HMI(操作端末)'!$B$4:$H$103,7,FALSE)</f>
        <v>B</v>
      </c>
      <c r="L22" s="12">
        <f>VLOOKUP($A22,'10.制御ネットワーク(フィールド側)'!$B$4:$H$103,7,FALSE)</f>
        <v>0</v>
      </c>
      <c r="M22" s="12">
        <f>VLOOKUP($A22,'11.フィールドネットワーク'!$B$4:$H$103,7,FALSE)</f>
        <v>0</v>
      </c>
      <c r="N22" s="12" t="str">
        <f>VLOOKUP($A22,'12.コントローラマスター'!$B$4:$H$103,7,FALSE)</f>
        <v>B</v>
      </c>
      <c r="O22" s="12" t="str">
        <f>VLOOKUP($A22,'13.コントローラスレーブ'!$B$4:$H$103,7,FALSE)</f>
        <v>A</v>
      </c>
      <c r="P22" s="9"/>
    </row>
    <row r="23" spans="1:16" ht="22.5" x14ac:dyDescent="0.15">
      <c r="A23" s="88">
        <f t="shared" si="0"/>
        <v>16</v>
      </c>
      <c r="B23" s="69" t="s">
        <v>166</v>
      </c>
      <c r="C23" s="16" t="str">
        <f>VLOOKUP($A23,'1.監視端末'!$B$4:$H$103,7,FALSE)</f>
        <v>D</v>
      </c>
      <c r="D23" s="12" t="str">
        <f>VLOOKUP($A23,'2.FW'!$B$4:$H$103,7,FALSE)</f>
        <v>C</v>
      </c>
      <c r="E23" s="12" t="str">
        <f>VLOOKUP($A23,'3.DMZ'!$B$4:$H$103,7,FALSE)</f>
        <v>D</v>
      </c>
      <c r="F23" s="12" t="str">
        <f>VLOOKUP($A23,'4.データヒストリアン(中継)'!$B$4:$H$103,7,FALSE)</f>
        <v>D</v>
      </c>
      <c r="G23" s="12" t="str">
        <f>VLOOKUP($A23,'5.データヒストリアン'!$B$4:$H$103,7,FALSE)</f>
        <v>D</v>
      </c>
      <c r="H23" s="12" t="str">
        <f>VLOOKUP($A23,'6.制御NW(情)'!$B$4:$H$103,7,FALSE)</f>
        <v>D</v>
      </c>
      <c r="I23" s="12" t="str">
        <f>VLOOKUP($A23,'7.EWS'!$B$4:$H$103,7,FALSE)</f>
        <v>B</v>
      </c>
      <c r="J23" s="12" t="str">
        <f>VLOOKUP($A23,'8.制御サーバ'!$B$4:$H$103,7,FALSE)</f>
        <v>C</v>
      </c>
      <c r="K23" s="12" t="str">
        <f>VLOOKUP($A23,'9.HMI(操作端末)'!$B$4:$H$103,7,FALSE)</f>
        <v>B</v>
      </c>
      <c r="L23" s="12">
        <f>VLOOKUP($A23,'10.制御ネットワーク(フィールド側)'!$B$4:$H$103,7,FALSE)</f>
        <v>0</v>
      </c>
      <c r="M23" s="12">
        <f>VLOOKUP($A23,'11.フィールドネットワーク'!$B$4:$H$103,7,FALSE)</f>
        <v>0</v>
      </c>
      <c r="N23" s="12" t="str">
        <f>VLOOKUP($A23,'12.コントローラマスター'!$B$4:$H$103,7,FALSE)</f>
        <v>B</v>
      </c>
      <c r="O23" s="12" t="str">
        <f>VLOOKUP($A23,'13.コントローラスレーブ'!$B$4:$H$103,7,FALSE)</f>
        <v>A</v>
      </c>
      <c r="P23" s="9"/>
    </row>
    <row r="24" spans="1:16" x14ac:dyDescent="0.15">
      <c r="A24" s="88">
        <f t="shared" si="0"/>
        <v>17</v>
      </c>
      <c r="B24" s="13" t="s">
        <v>30</v>
      </c>
      <c r="C24" s="16">
        <f>VLOOKUP($A24,'1.監視端末'!$B$4:$H$103,7,FALSE)</f>
        <v>0</v>
      </c>
      <c r="D24" s="12">
        <f>VLOOKUP($A24,'2.FW'!$B$4:$H$103,7,FALSE)</f>
        <v>0</v>
      </c>
      <c r="E24" s="12" t="str">
        <f>VLOOKUP($A24,'3.DMZ'!$B$4:$H$103,7,FALSE)</f>
        <v>D</v>
      </c>
      <c r="F24" s="12">
        <f>VLOOKUP($A24,'4.データヒストリアン(中継)'!$B$4:$H$103,7,FALSE)</f>
        <v>0</v>
      </c>
      <c r="G24" s="12">
        <f>VLOOKUP($A24,'5.データヒストリアン'!$B$4:$H$103,7,FALSE)</f>
        <v>0</v>
      </c>
      <c r="H24" s="12" t="str">
        <f>VLOOKUP($A24,'6.制御NW(情)'!$B$4:$H$103,7,FALSE)</f>
        <v>C</v>
      </c>
      <c r="I24" s="12">
        <f>VLOOKUP($A24,'7.EWS'!$B$4:$H$103,7,FALSE)</f>
        <v>0</v>
      </c>
      <c r="J24" s="12">
        <f>VLOOKUP($A24,'8.制御サーバ'!$B$4:$H$103,7,FALSE)</f>
        <v>0</v>
      </c>
      <c r="K24" s="12">
        <f>VLOOKUP($A24,'9.HMI(操作端末)'!$B$4:$H$103,7,FALSE)</f>
        <v>0</v>
      </c>
      <c r="L24" s="12" t="str">
        <f>VLOOKUP($A24,'10.制御ネットワーク(フィールド側)'!$B$4:$H$103,7,FALSE)</f>
        <v>A</v>
      </c>
      <c r="M24" s="12" t="str">
        <f>VLOOKUP($A24,'11.フィールドネットワーク'!$B$4:$H$103,7,FALSE)</f>
        <v>A</v>
      </c>
      <c r="N24" s="12">
        <f>VLOOKUP($A24,'12.コントローラマスター'!$B$4:$H$103,7,FALSE)</f>
        <v>0</v>
      </c>
      <c r="O24" s="12">
        <f>VLOOKUP($A24,'13.コントローラスレーブ'!$B$4:$H$103,7,FALSE)</f>
        <v>0</v>
      </c>
      <c r="P24" s="9"/>
    </row>
    <row r="25" spans="1:16" x14ac:dyDescent="0.15">
      <c r="A25" s="88">
        <f t="shared" si="0"/>
        <v>18</v>
      </c>
      <c r="B25" s="13" t="s">
        <v>31</v>
      </c>
      <c r="C25" s="16">
        <f>VLOOKUP($A25,'1.監視端末'!$B$4:$H$103,7,FALSE)</f>
        <v>0</v>
      </c>
      <c r="D25" s="12">
        <f>VLOOKUP($A25,'2.FW'!$B$4:$H$103,7,FALSE)</f>
        <v>0</v>
      </c>
      <c r="E25" s="12" t="str">
        <f>VLOOKUP($A25,'3.DMZ'!$B$4:$H$103,7,FALSE)</f>
        <v>B</v>
      </c>
      <c r="F25" s="12">
        <f>VLOOKUP($A25,'4.データヒストリアン(中継)'!$B$4:$H$103,7,FALSE)</f>
        <v>0</v>
      </c>
      <c r="G25" s="12">
        <f>VLOOKUP($A25,'5.データヒストリアン'!$B$4:$H$103,7,FALSE)</f>
        <v>0</v>
      </c>
      <c r="H25" s="12" t="str">
        <f>VLOOKUP($A25,'6.制御NW(情)'!$B$4:$H$103,7,FALSE)</f>
        <v>B</v>
      </c>
      <c r="I25" s="12">
        <f>VLOOKUP($A25,'7.EWS'!$B$4:$H$103,7,FALSE)</f>
        <v>0</v>
      </c>
      <c r="J25" s="12">
        <f>VLOOKUP($A25,'8.制御サーバ'!$B$4:$H$103,7,FALSE)</f>
        <v>0</v>
      </c>
      <c r="K25" s="12">
        <f>VLOOKUP($A25,'9.HMI(操作端末)'!$B$4:$H$103,7,FALSE)</f>
        <v>0</v>
      </c>
      <c r="L25" s="12" t="str">
        <f>VLOOKUP($A25,'10.制御ネットワーク(フィールド側)'!$B$4:$H$103,7,FALSE)</f>
        <v>A</v>
      </c>
      <c r="M25" s="12" t="str">
        <f>VLOOKUP($A25,'11.フィールドネットワーク'!$B$4:$H$103,7,FALSE)</f>
        <v>A</v>
      </c>
      <c r="N25" s="12">
        <f>VLOOKUP($A25,'12.コントローラマスター'!$B$4:$H$103,7,FALSE)</f>
        <v>0</v>
      </c>
      <c r="O25" s="12">
        <f>VLOOKUP($A25,'13.コントローラスレーブ'!$B$4:$H$103,7,FALSE)</f>
        <v>0</v>
      </c>
      <c r="P25" s="9"/>
    </row>
    <row r="26" spans="1:16" x14ac:dyDescent="0.15">
      <c r="A26" s="88">
        <f t="shared" si="0"/>
        <v>19</v>
      </c>
      <c r="B26" s="14" t="s">
        <v>32</v>
      </c>
      <c r="C26" s="16">
        <f>VLOOKUP($A26,'1.監視端末'!$B$4:$H$103,7,FALSE)</f>
        <v>0</v>
      </c>
      <c r="D26" s="12">
        <f>VLOOKUP($A26,'2.FW'!$B$4:$H$103,7,FALSE)</f>
        <v>0</v>
      </c>
      <c r="E26" s="12">
        <f>VLOOKUP($A26,'3.DMZ'!$B$4:$H$103,7,FALSE)</f>
        <v>0</v>
      </c>
      <c r="F26" s="12">
        <f>VLOOKUP($A26,'4.データヒストリアン(中継)'!$B$4:$H$103,7,FALSE)</f>
        <v>0</v>
      </c>
      <c r="G26" s="12">
        <f>VLOOKUP($A26,'5.データヒストリアン'!$B$4:$H$103,7,FALSE)</f>
        <v>0</v>
      </c>
      <c r="H26" s="12">
        <f>VLOOKUP($A26,'6.制御NW(情)'!$B$4:$H$103,7,FALSE)</f>
        <v>0</v>
      </c>
      <c r="I26" s="12">
        <f>VLOOKUP($A26,'7.EWS'!$B$4:$H$103,7,FALSE)</f>
        <v>0</v>
      </c>
      <c r="J26" s="12">
        <f>VLOOKUP($A26,'8.制御サーバ'!$B$4:$H$103,7,FALSE)</f>
        <v>0</v>
      </c>
      <c r="K26" s="12">
        <f>VLOOKUP($A26,'9.HMI(操作端末)'!$B$4:$H$103,7,FALSE)</f>
        <v>0</v>
      </c>
      <c r="L26" s="12">
        <f>VLOOKUP($A26,'10.制御ネットワーク(フィールド側)'!$B$4:$H$103,7,FALSE)</f>
        <v>0</v>
      </c>
      <c r="M26" s="12">
        <f>VLOOKUP($A26,'11.フィールドネットワーク'!$B$4:$H$103,7,FALSE)</f>
        <v>0</v>
      </c>
      <c r="N26" s="12">
        <f>VLOOKUP($A26,'12.コントローラマスター'!$B$4:$H$103,7,FALSE)</f>
        <v>0</v>
      </c>
      <c r="O26" s="12">
        <f>VLOOKUP($A26,'13.コントローラスレーブ'!$B$4:$H$103,7,FALSE)</f>
        <v>0</v>
      </c>
      <c r="P26" s="9"/>
    </row>
    <row r="27" spans="1:16" x14ac:dyDescent="0.15">
      <c r="A27" s="88">
        <f t="shared" si="0"/>
        <v>20</v>
      </c>
      <c r="B27" s="13" t="s">
        <v>33</v>
      </c>
      <c r="C27" s="16">
        <f>VLOOKUP($A27,'1.監視端末'!$B$4:$H$103,7,FALSE)</f>
        <v>0</v>
      </c>
      <c r="D27" s="12">
        <f>VLOOKUP($A27,'2.FW'!$B$4:$H$103,7,FALSE)</f>
        <v>0</v>
      </c>
      <c r="E27" s="12" t="str">
        <f>VLOOKUP($A27,'3.DMZ'!$B$4:$H$103,7,FALSE)</f>
        <v>B</v>
      </c>
      <c r="F27" s="12">
        <f>VLOOKUP($A27,'4.データヒストリアン(中継)'!$B$4:$H$103,7,FALSE)</f>
        <v>0</v>
      </c>
      <c r="G27" s="12">
        <f>VLOOKUP($A27,'5.データヒストリアン'!$B$4:$H$103,7,FALSE)</f>
        <v>0</v>
      </c>
      <c r="H27" s="12" t="str">
        <f>VLOOKUP($A27,'6.制御NW(情)'!$B$4:$H$103,7,FALSE)</f>
        <v>B</v>
      </c>
      <c r="I27" s="12">
        <f>VLOOKUP($A27,'7.EWS'!$B$4:$H$103,7,FALSE)</f>
        <v>0</v>
      </c>
      <c r="J27" s="12">
        <f>VLOOKUP($A27,'8.制御サーバ'!$B$4:$H$103,7,FALSE)</f>
        <v>0</v>
      </c>
      <c r="K27" s="12">
        <f>VLOOKUP($A27,'9.HMI(操作端末)'!$B$4:$H$103,7,FALSE)</f>
        <v>0</v>
      </c>
      <c r="L27" s="12" t="str">
        <f>VLOOKUP($A27,'10.制御ネットワーク(フィールド側)'!$B$4:$H$103,7,FALSE)</f>
        <v>A</v>
      </c>
      <c r="M27" s="12" t="str">
        <f>VLOOKUP($A27,'11.フィールドネットワーク'!$B$4:$H$103,7,FALSE)</f>
        <v>A</v>
      </c>
      <c r="N27" s="12">
        <f>VLOOKUP($A27,'12.コントローラマスター'!$B$4:$H$103,7,FALSE)</f>
        <v>0</v>
      </c>
      <c r="O27" s="12">
        <f>VLOOKUP($A27,'13.コントローラスレーブ'!$B$4:$H$103,7,FALSE)</f>
        <v>0</v>
      </c>
      <c r="P27" s="9"/>
    </row>
    <row r="28" spans="1:16" x14ac:dyDescent="0.15">
      <c r="A28" s="88">
        <f t="shared" si="0"/>
        <v>21</v>
      </c>
      <c r="B28" s="14" t="s">
        <v>34</v>
      </c>
      <c r="C28" s="16">
        <f>VLOOKUP($A28,'1.監視端末'!$B$4:$H$103,7,FALSE)</f>
        <v>0</v>
      </c>
      <c r="D28" s="12">
        <f>VLOOKUP($A28,'2.FW'!$B$4:$H$103,7,FALSE)</f>
        <v>0</v>
      </c>
      <c r="E28" s="12" t="str">
        <f>VLOOKUP($A28,'3.DMZ'!$B$4:$H$103,7,FALSE)</f>
        <v>B</v>
      </c>
      <c r="F28" s="12">
        <f>VLOOKUP($A28,'4.データヒストリアン(中継)'!$B$4:$H$103,7,FALSE)</f>
        <v>0</v>
      </c>
      <c r="G28" s="12">
        <f>VLOOKUP($A28,'5.データヒストリアン'!$B$4:$H$103,7,FALSE)</f>
        <v>0</v>
      </c>
      <c r="H28" s="12" t="str">
        <f>VLOOKUP($A28,'6.制御NW(情)'!$B$4:$H$103,7,FALSE)</f>
        <v>B</v>
      </c>
      <c r="I28" s="12">
        <f>VLOOKUP($A28,'7.EWS'!$B$4:$H$103,7,FALSE)</f>
        <v>0</v>
      </c>
      <c r="J28" s="12">
        <f>VLOOKUP($A28,'8.制御サーバ'!$B$4:$H$103,7,FALSE)</f>
        <v>0</v>
      </c>
      <c r="K28" s="12">
        <f>VLOOKUP($A28,'9.HMI(操作端末)'!$B$4:$H$103,7,FALSE)</f>
        <v>0</v>
      </c>
      <c r="L28" s="12" t="str">
        <f>VLOOKUP($A28,'10.制御ネットワーク(フィールド側)'!$B$4:$H$103,7,FALSE)</f>
        <v>A</v>
      </c>
      <c r="M28" s="12" t="str">
        <f>VLOOKUP($A28,'11.フィールドネットワーク'!$B$4:$H$103,7,FALSE)</f>
        <v>A</v>
      </c>
      <c r="N28" s="12">
        <f>VLOOKUP($A28,'12.コントローラマスター'!$B$4:$H$103,7,FALSE)</f>
        <v>0</v>
      </c>
      <c r="O28" s="12">
        <f>VLOOKUP($A28,'13.コントローラスレーブ'!$B$4:$H$103,7,FALSE)</f>
        <v>0</v>
      </c>
      <c r="P28" s="9"/>
    </row>
    <row r="29" spans="1:16" x14ac:dyDescent="0.15">
      <c r="A29" s="88">
        <f t="shared" si="0"/>
        <v>22</v>
      </c>
      <c r="B29" s="14" t="s">
        <v>35</v>
      </c>
      <c r="C29" s="16">
        <f>VLOOKUP($A29,'1.監視端末'!$B$4:$H$103,7,FALSE)</f>
        <v>0</v>
      </c>
      <c r="D29" s="12">
        <f>VLOOKUP($A29,'2.FW'!$B$4:$H$103,7,FALSE)</f>
        <v>0</v>
      </c>
      <c r="E29" s="12" t="str">
        <f>VLOOKUP($A29,'3.DMZ'!$B$4:$H$103,7,FALSE)</f>
        <v>B</v>
      </c>
      <c r="F29" s="12">
        <f>VLOOKUP($A29,'4.データヒストリアン(中継)'!$B$4:$H$103,7,FALSE)</f>
        <v>0</v>
      </c>
      <c r="G29" s="12">
        <f>VLOOKUP($A29,'5.データヒストリアン'!$B$4:$H$103,7,FALSE)</f>
        <v>0</v>
      </c>
      <c r="H29" s="12" t="str">
        <f>VLOOKUP($A29,'6.制御NW(情)'!$B$4:$H$103,7,FALSE)</f>
        <v>B</v>
      </c>
      <c r="I29" s="12">
        <f>VLOOKUP($A29,'7.EWS'!$B$4:$H$103,7,FALSE)</f>
        <v>0</v>
      </c>
      <c r="J29" s="12">
        <f>VLOOKUP($A29,'8.制御サーバ'!$B$4:$H$103,7,FALSE)</f>
        <v>0</v>
      </c>
      <c r="K29" s="12">
        <f>VLOOKUP($A29,'9.HMI(操作端末)'!$B$4:$H$103,7,FALSE)</f>
        <v>0</v>
      </c>
      <c r="L29" s="12" t="str">
        <f>VLOOKUP($A29,'10.制御ネットワーク(フィールド側)'!$B$4:$H$103,7,FALSE)</f>
        <v>A</v>
      </c>
      <c r="M29" s="12" t="str">
        <f>VLOOKUP($A29,'11.フィールドネットワーク'!$B$4:$H$103,7,FALSE)</f>
        <v>A</v>
      </c>
      <c r="N29" s="12">
        <f>VLOOKUP($A29,'12.コントローラマスター'!$B$4:$H$103,7,FALSE)</f>
        <v>0</v>
      </c>
      <c r="O29" s="12">
        <f>VLOOKUP($A29,'13.コントローラスレーブ'!$B$4:$H$103,7,FALSE)</f>
        <v>0</v>
      </c>
      <c r="P29" s="9"/>
    </row>
    <row r="31" spans="1:16" x14ac:dyDescent="0.1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3:15" x14ac:dyDescent="0.1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3:15" x14ac:dyDescent="0.1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3:15" x14ac:dyDescent="0.1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3:15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3:15" x14ac:dyDescent="0.1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3:15" x14ac:dyDescent="0.15">
      <c r="C38" s="10"/>
      <c r="D38" s="10"/>
      <c r="E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3:15" x14ac:dyDescent="0.1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3:15" x14ac:dyDescent="0.15">
      <c r="F40" s="10"/>
      <c r="J40" s="10"/>
    </row>
  </sheetData>
  <phoneticPr fontId="1"/>
  <conditionalFormatting sqref="C8:O19 C21:O29">
    <cfRule type="cellIs" dxfId="9" priority="6" stopIfTrue="1" operator="equal">
      <formula>"A"</formula>
    </cfRule>
    <cfRule type="cellIs" dxfId="8" priority="7" stopIfTrue="1" operator="equal">
      <formula>"B"</formula>
    </cfRule>
    <cfRule type="cellIs" dxfId="7" priority="8" stopIfTrue="1" operator="equal">
      <formula>"C"</formula>
    </cfRule>
    <cfRule type="cellIs" dxfId="6" priority="9" stopIfTrue="1" operator="equal">
      <formula>"D"</formula>
    </cfRule>
    <cfRule type="cellIs" dxfId="5" priority="10" stopIfTrue="1" operator="equal">
      <formula>"E"</formula>
    </cfRule>
  </conditionalFormatting>
  <conditionalFormatting sqref="C20:O20">
    <cfRule type="cellIs" dxfId="4" priority="1" stopIfTrue="1" operator="equal">
      <formula>"A"</formula>
    </cfRule>
    <cfRule type="cellIs" dxfId="3" priority="2" stopIfTrue="1" operator="equal">
      <formula>"B"</formula>
    </cfRule>
    <cfRule type="cellIs" dxfId="2" priority="3" stopIfTrue="1" operator="equal">
      <formula>"C"</formula>
    </cfRule>
    <cfRule type="cellIs" dxfId="1" priority="4" stopIfTrue="1" operator="equal">
      <formula>"D"</formula>
    </cfRule>
    <cfRule type="cellIs" dxfId="0" priority="5" stopIfTrue="1" operator="equal">
      <formula>"E"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0B4F6-8D2B-49D4-8298-5B7E9A3C5394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45" t="s">
        <v>187</v>
      </c>
      <c r="D7" s="169" t="s">
        <v>177</v>
      </c>
      <c r="E7" s="173">
        <v>3</v>
      </c>
      <c r="F7" s="173">
        <v>2</v>
      </c>
      <c r="G7" s="173">
        <v>3</v>
      </c>
      <c r="H7" s="173" t="s">
        <v>206</v>
      </c>
      <c r="I7" s="188" t="s">
        <v>80</v>
      </c>
      <c r="J7" s="189"/>
      <c r="K7" s="192" t="s">
        <v>81</v>
      </c>
      <c r="L7" s="45" t="s">
        <v>82</v>
      </c>
      <c r="M7" s="83" t="s">
        <v>9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47" t="s">
        <v>85</v>
      </c>
      <c r="M10" s="84" t="s">
        <v>9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1</v>
      </c>
      <c r="G13" s="174"/>
      <c r="H13" s="181" t="s">
        <v>204</v>
      </c>
      <c r="I13" s="182" t="s">
        <v>87</v>
      </c>
      <c r="J13" s="183"/>
      <c r="K13" s="186" t="s">
        <v>88</v>
      </c>
      <c r="L13" s="1" t="s">
        <v>13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3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61" t="s">
        <v>180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207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206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 t="s">
        <v>201</v>
      </c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 t="s">
        <v>201</v>
      </c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206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47" t="s">
        <v>100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 t="s">
        <v>201</v>
      </c>
      <c r="P22" s="47" t="s">
        <v>83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 t="s">
        <v>201</v>
      </c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 t="s">
        <v>201</v>
      </c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2</v>
      </c>
      <c r="F25" s="181">
        <v>2</v>
      </c>
      <c r="G25" s="174"/>
      <c r="H25" s="181" t="s">
        <v>207</v>
      </c>
      <c r="I25" s="182" t="s">
        <v>101</v>
      </c>
      <c r="J25" s="183"/>
      <c r="K25" s="186" t="s">
        <v>102</v>
      </c>
      <c r="L25" s="53" t="s">
        <v>103</v>
      </c>
      <c r="M25" s="85" t="s">
        <v>9</v>
      </c>
      <c r="N25" s="53" t="s">
        <v>103</v>
      </c>
      <c r="O25" s="85" t="s">
        <v>9</v>
      </c>
      <c r="P25" s="47"/>
      <c r="Q25" s="85" t="s">
        <v>201</v>
      </c>
      <c r="R25" s="56"/>
      <c r="S25" s="85" t="s">
        <v>201</v>
      </c>
      <c r="T25" s="177">
        <v>2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47" t="s">
        <v>106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47" t="s">
        <v>108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47" t="s">
        <v>83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 t="s">
        <v>201</v>
      </c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1</v>
      </c>
      <c r="F30" s="181">
        <v>3</v>
      </c>
      <c r="G30" s="174"/>
      <c r="H30" s="181" t="s">
        <v>207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 t="s">
        <v>201</v>
      </c>
      <c r="P30" s="47" t="s">
        <v>106</v>
      </c>
      <c r="Q30" s="85" t="s">
        <v>201</v>
      </c>
      <c r="R30" s="56"/>
      <c r="S30" s="85" t="s">
        <v>201</v>
      </c>
      <c r="T30" s="177">
        <v>1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9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1</v>
      </c>
      <c r="F36" s="181">
        <v>2</v>
      </c>
      <c r="G36" s="174"/>
      <c r="H36" s="181" t="s">
        <v>204</v>
      </c>
      <c r="I36" s="182" t="s">
        <v>115</v>
      </c>
      <c r="J36" s="183"/>
      <c r="K36" s="186" t="s">
        <v>116</v>
      </c>
      <c r="L36" s="53" t="s">
        <v>103</v>
      </c>
      <c r="M36" s="86" t="s">
        <v>9</v>
      </c>
      <c r="N36" s="53" t="s">
        <v>103</v>
      </c>
      <c r="O36" s="86" t="s">
        <v>9</v>
      </c>
      <c r="P36" s="47" t="s">
        <v>83</v>
      </c>
      <c r="Q36" s="86" t="s">
        <v>201</v>
      </c>
      <c r="R36" s="56"/>
      <c r="S36" s="86" t="s">
        <v>201</v>
      </c>
      <c r="T36" s="177">
        <v>2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/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2</v>
      </c>
      <c r="G41" s="174"/>
      <c r="H41" s="181" t="s">
        <v>206</v>
      </c>
      <c r="I41" s="182" t="s">
        <v>119</v>
      </c>
      <c r="J41" s="183"/>
      <c r="K41" s="186" t="s">
        <v>120</v>
      </c>
      <c r="L41" s="53" t="s">
        <v>103</v>
      </c>
      <c r="M41" s="86" t="s">
        <v>9</v>
      </c>
      <c r="N41" s="53" t="s">
        <v>103</v>
      </c>
      <c r="O41" s="86" t="s">
        <v>9</v>
      </c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2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/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/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/>
      <c r="N44" s="58"/>
      <c r="O44" s="85" t="s">
        <v>201</v>
      </c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2</v>
      </c>
      <c r="F45" s="181">
        <v>2</v>
      </c>
      <c r="G45" s="174"/>
      <c r="H45" s="181" t="s">
        <v>207</v>
      </c>
      <c r="I45" s="182" t="s">
        <v>122</v>
      </c>
      <c r="J45" s="183"/>
      <c r="K45" s="186" t="s">
        <v>123</v>
      </c>
      <c r="L45" s="53" t="s">
        <v>103</v>
      </c>
      <c r="M45" s="86" t="s">
        <v>9</v>
      </c>
      <c r="N45" s="47"/>
      <c r="O45" s="86" t="s">
        <v>201</v>
      </c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2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/>
      <c r="N46" s="58"/>
      <c r="O46" s="85" t="s">
        <v>201</v>
      </c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 t="s">
        <v>201</v>
      </c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 t="s">
        <v>201</v>
      </c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1</v>
      </c>
      <c r="F49" s="181">
        <v>3</v>
      </c>
      <c r="G49" s="174"/>
      <c r="H49" s="181" t="s">
        <v>207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2</v>
      </c>
      <c r="F53" s="181">
        <v>2</v>
      </c>
      <c r="G53" s="246"/>
      <c r="H53" s="181" t="s">
        <v>207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 t="s">
        <v>9</v>
      </c>
      <c r="P53" s="47" t="s">
        <v>106</v>
      </c>
      <c r="Q53" s="85" t="s">
        <v>201</v>
      </c>
      <c r="R53" s="56" t="s">
        <v>128</v>
      </c>
      <c r="S53" s="85"/>
      <c r="T53" s="177">
        <v>2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2</v>
      </c>
      <c r="F58" s="248">
        <v>2</v>
      </c>
      <c r="G58" s="246"/>
      <c r="H58" s="248" t="s">
        <v>207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 t="s">
        <v>9</v>
      </c>
      <c r="P58" s="62" t="s">
        <v>159</v>
      </c>
      <c r="Q58" s="85" t="s">
        <v>201</v>
      </c>
      <c r="R58" s="62" t="s">
        <v>160</v>
      </c>
      <c r="S58" s="85"/>
      <c r="T58" s="251">
        <v>2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/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207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 t="s">
        <v>201</v>
      </c>
      <c r="P62" s="47" t="s">
        <v>106</v>
      </c>
      <c r="Q62" s="85" t="s">
        <v>201</v>
      </c>
      <c r="R62" s="47" t="s">
        <v>128</v>
      </c>
      <c r="S62" s="85" t="s">
        <v>201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 t="s">
        <v>201</v>
      </c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 t="s">
        <v>201</v>
      </c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 t="s">
        <v>201</v>
      </c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1</v>
      </c>
      <c r="F67" s="181">
        <v>2</v>
      </c>
      <c r="G67" s="246"/>
      <c r="H67" s="181" t="s">
        <v>204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/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1</v>
      </c>
      <c r="F69" s="181">
        <v>2</v>
      </c>
      <c r="G69" s="246"/>
      <c r="H69" s="181" t="s">
        <v>204</v>
      </c>
      <c r="I69" s="215" t="s">
        <v>133</v>
      </c>
      <c r="J69" s="216"/>
      <c r="K69" s="186" t="s">
        <v>134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 t="s">
        <v>201</v>
      </c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31" t="s">
        <v>168</v>
      </c>
      <c r="L73" s="2" t="s">
        <v>13</v>
      </c>
      <c r="M73" s="95" t="s">
        <v>9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 t="s">
        <v>201</v>
      </c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31" t="s">
        <v>140</v>
      </c>
      <c r="L80" s="96" t="s">
        <v>82</v>
      </c>
      <c r="M80" s="95" t="s">
        <v>9</v>
      </c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 t="s">
        <v>201</v>
      </c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 t="s">
        <v>201</v>
      </c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 t="s">
        <v>201</v>
      </c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31" t="s">
        <v>143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31" t="s">
        <v>146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104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31" t="s">
        <v>149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104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31" t="s">
        <v>151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 t="s">
        <v>201</v>
      </c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 t="s">
        <v>201</v>
      </c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S7:S103 O7:O103" xr:uid="{AE6E8299-AC9E-4753-A769-43977DF39318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75DF-9210-40D2-8163-F6C9AF0B0635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45" t="s">
        <v>188</v>
      </c>
      <c r="D7" s="169" t="s">
        <v>189</v>
      </c>
      <c r="E7" s="173">
        <v>3</v>
      </c>
      <c r="F7" s="173">
        <v>2</v>
      </c>
      <c r="G7" s="173">
        <v>2</v>
      </c>
      <c r="H7" s="173" t="s">
        <v>207</v>
      </c>
      <c r="I7" s="188" t="s">
        <v>80</v>
      </c>
      <c r="J7" s="189"/>
      <c r="K7" s="192" t="s">
        <v>81</v>
      </c>
      <c r="L7" s="45" t="s">
        <v>82</v>
      </c>
      <c r="M7" s="83" t="s">
        <v>52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9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1</v>
      </c>
      <c r="G13" s="174"/>
      <c r="H13" s="181" t="s">
        <v>203</v>
      </c>
      <c r="I13" s="182" t="s">
        <v>87</v>
      </c>
      <c r="J13" s="183"/>
      <c r="K13" s="252" t="s">
        <v>185</v>
      </c>
      <c r="L13" s="1" t="s">
        <v>13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3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204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207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 t="s">
        <v>201</v>
      </c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 t="s">
        <v>201</v>
      </c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207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 t="s">
        <v>201</v>
      </c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 t="s">
        <v>201</v>
      </c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 t="s">
        <v>201</v>
      </c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2</v>
      </c>
      <c r="F25" s="181">
        <v>2</v>
      </c>
      <c r="G25" s="174"/>
      <c r="H25" s="181" t="s">
        <v>204</v>
      </c>
      <c r="I25" s="182" t="s">
        <v>101</v>
      </c>
      <c r="J25" s="183"/>
      <c r="K25" s="186" t="s">
        <v>102</v>
      </c>
      <c r="L25" s="53" t="s">
        <v>103</v>
      </c>
      <c r="M25" s="85" t="s">
        <v>9</v>
      </c>
      <c r="N25" s="53" t="s">
        <v>103</v>
      </c>
      <c r="O25" s="85" t="s">
        <v>9</v>
      </c>
      <c r="P25" s="47"/>
      <c r="Q25" s="85" t="s">
        <v>201</v>
      </c>
      <c r="R25" s="56"/>
      <c r="S25" s="85" t="s">
        <v>201</v>
      </c>
      <c r="T25" s="177">
        <v>2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/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1</v>
      </c>
      <c r="F30" s="181">
        <v>2</v>
      </c>
      <c r="G30" s="174"/>
      <c r="H30" s="181" t="s">
        <v>203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 t="s">
        <v>201</v>
      </c>
      <c r="P30" s="47" t="s">
        <v>106</v>
      </c>
      <c r="Q30" s="85" t="s">
        <v>201</v>
      </c>
      <c r="R30" s="56"/>
      <c r="S30" s="85" t="s">
        <v>201</v>
      </c>
      <c r="T30" s="177">
        <v>2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9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1</v>
      </c>
      <c r="F36" s="181">
        <v>2</v>
      </c>
      <c r="G36" s="174"/>
      <c r="H36" s="181" t="s">
        <v>203</v>
      </c>
      <c r="I36" s="182" t="s">
        <v>115</v>
      </c>
      <c r="J36" s="183"/>
      <c r="K36" s="186" t="s">
        <v>116</v>
      </c>
      <c r="L36" s="53" t="s">
        <v>103</v>
      </c>
      <c r="M36" s="86" t="s">
        <v>9</v>
      </c>
      <c r="N36" s="53" t="s">
        <v>103</v>
      </c>
      <c r="O36" s="86" t="s">
        <v>201</v>
      </c>
      <c r="P36" s="47" t="s">
        <v>83</v>
      </c>
      <c r="Q36" s="86" t="s">
        <v>201</v>
      </c>
      <c r="R36" s="56"/>
      <c r="S36" s="86" t="s">
        <v>201</v>
      </c>
      <c r="T36" s="177">
        <v>2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 t="s">
        <v>9</v>
      </c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 t="s">
        <v>201</v>
      </c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2</v>
      </c>
      <c r="G41" s="174"/>
      <c r="H41" s="181" t="s">
        <v>207</v>
      </c>
      <c r="I41" s="182" t="s">
        <v>119</v>
      </c>
      <c r="J41" s="183"/>
      <c r="K41" s="186" t="s">
        <v>120</v>
      </c>
      <c r="L41" s="53" t="s">
        <v>103</v>
      </c>
      <c r="M41" s="86" t="s">
        <v>9</v>
      </c>
      <c r="N41" s="53" t="s">
        <v>103</v>
      </c>
      <c r="O41" s="86" t="s">
        <v>9</v>
      </c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2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 t="s">
        <v>201</v>
      </c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2</v>
      </c>
      <c r="F45" s="181">
        <v>2</v>
      </c>
      <c r="G45" s="174"/>
      <c r="H45" s="181" t="s">
        <v>204</v>
      </c>
      <c r="I45" s="182" t="s">
        <v>122</v>
      </c>
      <c r="J45" s="183"/>
      <c r="K45" s="186" t="s">
        <v>123</v>
      </c>
      <c r="L45" s="53" t="s">
        <v>103</v>
      </c>
      <c r="M45" s="86" t="s">
        <v>9</v>
      </c>
      <c r="N45" s="47"/>
      <c r="O45" s="86" t="s">
        <v>201</v>
      </c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2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 t="s">
        <v>201</v>
      </c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/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1</v>
      </c>
      <c r="F49" s="181">
        <v>3</v>
      </c>
      <c r="G49" s="174"/>
      <c r="H49" s="181" t="s">
        <v>204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2</v>
      </c>
      <c r="F53" s="181">
        <v>2</v>
      </c>
      <c r="G53" s="246"/>
      <c r="H53" s="181" t="s">
        <v>204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 t="s">
        <v>9</v>
      </c>
      <c r="P53" s="47" t="s">
        <v>106</v>
      </c>
      <c r="Q53" s="85" t="s">
        <v>201</v>
      </c>
      <c r="R53" s="56" t="s">
        <v>128</v>
      </c>
      <c r="S53" s="85" t="s">
        <v>201</v>
      </c>
      <c r="T53" s="177">
        <v>2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 t="s">
        <v>201</v>
      </c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2</v>
      </c>
      <c r="F58" s="248">
        <v>2</v>
      </c>
      <c r="G58" s="246"/>
      <c r="H58" s="248" t="s">
        <v>204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 t="s">
        <v>9</v>
      </c>
      <c r="P58" s="62" t="s">
        <v>159</v>
      </c>
      <c r="Q58" s="85" t="s">
        <v>201</v>
      </c>
      <c r="R58" s="62" t="s">
        <v>160</v>
      </c>
      <c r="S58" s="85"/>
      <c r="T58" s="251">
        <v>2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 t="s">
        <v>201</v>
      </c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 t="s">
        <v>201</v>
      </c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204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/>
      <c r="P62" s="47" t="s">
        <v>106</v>
      </c>
      <c r="Q62" s="85" t="s">
        <v>201</v>
      </c>
      <c r="R62" s="47" t="s">
        <v>128</v>
      </c>
      <c r="S62" s="85" t="s">
        <v>201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/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/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/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1</v>
      </c>
      <c r="F67" s="181">
        <v>2</v>
      </c>
      <c r="G67" s="246"/>
      <c r="H67" s="181" t="s">
        <v>203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 t="s">
        <v>201</v>
      </c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1</v>
      </c>
      <c r="F69" s="181">
        <v>2</v>
      </c>
      <c r="G69" s="246"/>
      <c r="H69" s="181" t="s">
        <v>203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 t="s">
        <v>201</v>
      </c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180">
        <f>1+B69</f>
        <v>17</v>
      </c>
      <c r="C73" s="167"/>
      <c r="D73" s="171"/>
      <c r="E73" s="181">
        <v>2</v>
      </c>
      <c r="F73" s="181">
        <v>1</v>
      </c>
      <c r="G73" s="246"/>
      <c r="H73" s="181" t="s">
        <v>203</v>
      </c>
      <c r="I73" s="215" t="s">
        <v>138</v>
      </c>
      <c r="J73" s="216"/>
      <c r="K73" s="252" t="s">
        <v>5</v>
      </c>
      <c r="L73" s="1" t="s">
        <v>13</v>
      </c>
      <c r="M73" s="85" t="s">
        <v>9</v>
      </c>
      <c r="N73" s="47"/>
      <c r="O73" s="85" t="s">
        <v>201</v>
      </c>
      <c r="P73" s="47" t="s">
        <v>106</v>
      </c>
      <c r="Q73" s="85" t="s">
        <v>201</v>
      </c>
      <c r="R73" s="47" t="s">
        <v>128</v>
      </c>
      <c r="S73" s="85" t="s">
        <v>201</v>
      </c>
      <c r="T73" s="177">
        <v>3</v>
      </c>
    </row>
    <row r="74" spans="2:20" ht="14.25" customHeight="1" x14ac:dyDescent="0.15">
      <c r="B74" s="131"/>
      <c r="C74" s="167"/>
      <c r="D74" s="171"/>
      <c r="E74" s="174"/>
      <c r="F74" s="174"/>
      <c r="G74" s="246"/>
      <c r="H74" s="174"/>
      <c r="I74" s="237"/>
      <c r="J74" s="238"/>
      <c r="K74" s="170"/>
      <c r="L74" s="47" t="s">
        <v>91</v>
      </c>
      <c r="M74" s="85" t="s">
        <v>9</v>
      </c>
      <c r="N74" s="55"/>
      <c r="O74" s="85" t="s">
        <v>201</v>
      </c>
      <c r="P74" s="47" t="s">
        <v>108</v>
      </c>
      <c r="Q74" s="85" t="s">
        <v>201</v>
      </c>
      <c r="R74" s="47"/>
      <c r="S74" s="85" t="s">
        <v>201</v>
      </c>
      <c r="T74" s="178"/>
    </row>
    <row r="75" spans="2:20" ht="14.25" customHeight="1" x14ac:dyDescent="0.15">
      <c r="B75" s="131"/>
      <c r="C75" s="167"/>
      <c r="D75" s="171"/>
      <c r="E75" s="174"/>
      <c r="F75" s="174"/>
      <c r="G75" s="246"/>
      <c r="H75" s="174"/>
      <c r="I75" s="237"/>
      <c r="J75" s="238"/>
      <c r="K75" s="170"/>
      <c r="L75" s="47"/>
      <c r="M75" s="85" t="s">
        <v>201</v>
      </c>
      <c r="N75" s="47"/>
      <c r="O75" s="85" t="s">
        <v>201</v>
      </c>
      <c r="P75" s="47" t="s">
        <v>83</v>
      </c>
      <c r="Q75" s="85" t="s">
        <v>201</v>
      </c>
      <c r="R75" s="47"/>
      <c r="S75" s="85" t="s">
        <v>201</v>
      </c>
      <c r="T75" s="178"/>
    </row>
    <row r="76" spans="2:20" ht="14.25" customHeight="1" x14ac:dyDescent="0.15">
      <c r="B76" s="131"/>
      <c r="C76" s="167"/>
      <c r="D76" s="171"/>
      <c r="E76" s="174"/>
      <c r="F76" s="174"/>
      <c r="G76" s="246"/>
      <c r="H76" s="174"/>
      <c r="I76" s="237"/>
      <c r="J76" s="238"/>
      <c r="K76" s="170"/>
      <c r="L76" s="47"/>
      <c r="M76" s="85" t="s">
        <v>201</v>
      </c>
      <c r="N76" s="47"/>
      <c r="O76" s="85" t="s">
        <v>201</v>
      </c>
      <c r="P76" s="47" t="s">
        <v>84</v>
      </c>
      <c r="Q76" s="85" t="s">
        <v>201</v>
      </c>
      <c r="R76" s="47"/>
      <c r="S76" s="85" t="s">
        <v>201</v>
      </c>
      <c r="T76" s="178"/>
    </row>
    <row r="77" spans="2:20" ht="14.25" customHeight="1" x14ac:dyDescent="0.15">
      <c r="B77" s="131"/>
      <c r="C77" s="167"/>
      <c r="D77" s="171"/>
      <c r="E77" s="174"/>
      <c r="F77" s="174"/>
      <c r="G77" s="246"/>
      <c r="H77" s="174"/>
      <c r="I77" s="237"/>
      <c r="J77" s="238"/>
      <c r="K77" s="170"/>
      <c r="L77" s="47"/>
      <c r="M77" s="85" t="s">
        <v>201</v>
      </c>
      <c r="N77" s="47"/>
      <c r="O77" s="85" t="s">
        <v>201</v>
      </c>
      <c r="P77" s="47" t="s">
        <v>90</v>
      </c>
      <c r="Q77" s="85" t="s">
        <v>9</v>
      </c>
      <c r="R77" s="47"/>
      <c r="S77" s="85" t="s">
        <v>201</v>
      </c>
      <c r="T77" s="178"/>
    </row>
    <row r="78" spans="2:20" ht="14.25" customHeight="1" x14ac:dyDescent="0.15">
      <c r="B78" s="131"/>
      <c r="C78" s="167"/>
      <c r="D78" s="171"/>
      <c r="E78" s="174"/>
      <c r="F78" s="174"/>
      <c r="G78" s="246"/>
      <c r="H78" s="174"/>
      <c r="I78" s="237"/>
      <c r="J78" s="238"/>
      <c r="K78" s="170"/>
      <c r="L78" s="47"/>
      <c r="M78" s="85" t="s">
        <v>201</v>
      </c>
      <c r="N78" s="47"/>
      <c r="O78" s="85" t="s">
        <v>201</v>
      </c>
      <c r="P78" s="62" t="s">
        <v>173</v>
      </c>
      <c r="Q78" s="85" t="s">
        <v>9</v>
      </c>
      <c r="R78" s="47"/>
      <c r="S78" s="85" t="s">
        <v>201</v>
      </c>
      <c r="T78" s="178"/>
    </row>
    <row r="79" spans="2:20" ht="14.25" customHeight="1" x14ac:dyDescent="0.15">
      <c r="B79" s="164"/>
      <c r="C79" s="167"/>
      <c r="D79" s="171"/>
      <c r="E79" s="175"/>
      <c r="F79" s="175"/>
      <c r="G79" s="246"/>
      <c r="H79" s="175"/>
      <c r="I79" s="217"/>
      <c r="J79" s="218"/>
      <c r="K79" s="187"/>
      <c r="L79" s="47"/>
      <c r="M79" s="85" t="s">
        <v>201</v>
      </c>
      <c r="N79" s="47"/>
      <c r="O79" s="85" t="s">
        <v>201</v>
      </c>
      <c r="P79" s="47"/>
      <c r="Q79" s="85" t="s">
        <v>201</v>
      </c>
      <c r="R79" s="47"/>
      <c r="S79" s="85" t="s">
        <v>201</v>
      </c>
      <c r="T79" s="179"/>
    </row>
    <row r="80" spans="2:20" ht="14.25" customHeight="1" x14ac:dyDescent="0.15">
      <c r="B80" s="180">
        <f t="shared" ref="B80" si="0">1+B73</f>
        <v>18</v>
      </c>
      <c r="C80" s="167"/>
      <c r="D80" s="171"/>
      <c r="E80" s="181">
        <v>2</v>
      </c>
      <c r="F80" s="181">
        <v>3</v>
      </c>
      <c r="G80" s="246"/>
      <c r="H80" s="181" t="s">
        <v>207</v>
      </c>
      <c r="I80" s="215" t="s">
        <v>139</v>
      </c>
      <c r="J80" s="216"/>
      <c r="K80" s="252" t="s">
        <v>4</v>
      </c>
      <c r="L80" s="47" t="s">
        <v>82</v>
      </c>
      <c r="M80" s="85" t="s">
        <v>52</v>
      </c>
      <c r="N80" s="47"/>
      <c r="O80" s="85" t="s">
        <v>201</v>
      </c>
      <c r="P80" s="47" t="s">
        <v>106</v>
      </c>
      <c r="Q80" s="85" t="s">
        <v>201</v>
      </c>
      <c r="R80" s="47" t="s">
        <v>128</v>
      </c>
      <c r="S80" s="85" t="s">
        <v>201</v>
      </c>
      <c r="T80" s="177">
        <v>1</v>
      </c>
    </row>
    <row r="81" spans="2:20" ht="14.25" customHeight="1" x14ac:dyDescent="0.15">
      <c r="B81" s="131"/>
      <c r="C81" s="167"/>
      <c r="D81" s="171"/>
      <c r="E81" s="174"/>
      <c r="F81" s="174"/>
      <c r="G81" s="246"/>
      <c r="H81" s="174"/>
      <c r="I81" s="237"/>
      <c r="J81" s="238"/>
      <c r="K81" s="170"/>
      <c r="L81" s="47" t="s">
        <v>178</v>
      </c>
      <c r="M81" s="85" t="s">
        <v>201</v>
      </c>
      <c r="N81" s="55"/>
      <c r="O81" s="85" t="s">
        <v>201</v>
      </c>
      <c r="P81" s="47" t="s">
        <v>108</v>
      </c>
      <c r="Q81" s="85" t="s">
        <v>201</v>
      </c>
      <c r="R81" s="47"/>
      <c r="S81" s="85" t="s">
        <v>201</v>
      </c>
      <c r="T81" s="178"/>
    </row>
    <row r="82" spans="2:20" ht="14.25" customHeight="1" x14ac:dyDescent="0.15">
      <c r="B82" s="131"/>
      <c r="C82" s="167"/>
      <c r="D82" s="171"/>
      <c r="E82" s="174"/>
      <c r="F82" s="174"/>
      <c r="G82" s="246"/>
      <c r="H82" s="174"/>
      <c r="I82" s="237"/>
      <c r="J82" s="238"/>
      <c r="K82" s="170"/>
      <c r="L82" s="47" t="s">
        <v>141</v>
      </c>
      <c r="M82" s="85" t="s">
        <v>201</v>
      </c>
      <c r="N82" s="47"/>
      <c r="O82" s="85" t="s">
        <v>201</v>
      </c>
      <c r="P82" s="47" t="s">
        <v>83</v>
      </c>
      <c r="Q82" s="85" t="s">
        <v>201</v>
      </c>
      <c r="R82" s="47"/>
      <c r="S82" s="85" t="s">
        <v>201</v>
      </c>
      <c r="T82" s="178"/>
    </row>
    <row r="83" spans="2:20" ht="14.25" customHeight="1" x14ac:dyDescent="0.15">
      <c r="B83" s="131"/>
      <c r="C83" s="167"/>
      <c r="D83" s="171"/>
      <c r="E83" s="174"/>
      <c r="F83" s="174"/>
      <c r="G83" s="246"/>
      <c r="H83" s="174"/>
      <c r="I83" s="237"/>
      <c r="J83" s="238"/>
      <c r="K83" s="170"/>
      <c r="L83" s="47"/>
      <c r="M83" s="85" t="s">
        <v>201</v>
      </c>
      <c r="N83" s="47"/>
      <c r="O83" s="85" t="s">
        <v>201</v>
      </c>
      <c r="P83" s="47" t="s">
        <v>84</v>
      </c>
      <c r="Q83" s="85" t="s">
        <v>201</v>
      </c>
      <c r="R83" s="47"/>
      <c r="S83" s="85" t="s">
        <v>201</v>
      </c>
      <c r="T83" s="178"/>
    </row>
    <row r="84" spans="2:20" ht="14.25" customHeight="1" x14ac:dyDescent="0.15">
      <c r="B84" s="164"/>
      <c r="C84" s="167"/>
      <c r="D84" s="171"/>
      <c r="E84" s="175"/>
      <c r="F84" s="175"/>
      <c r="G84" s="246"/>
      <c r="H84" s="175"/>
      <c r="I84" s="217"/>
      <c r="J84" s="218"/>
      <c r="K84" s="187"/>
      <c r="L84" s="47"/>
      <c r="M84" s="85" t="s">
        <v>201</v>
      </c>
      <c r="N84" s="47"/>
      <c r="O84" s="85" t="s">
        <v>201</v>
      </c>
      <c r="P84" s="47"/>
      <c r="Q84" s="85" t="s">
        <v>201</v>
      </c>
      <c r="R84" s="47"/>
      <c r="S84" s="85" t="s">
        <v>201</v>
      </c>
      <c r="T84" s="179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 t="s">
        <v>201</v>
      </c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 t="s">
        <v>201</v>
      </c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 t="s">
        <v>201</v>
      </c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 t="s">
        <v>201</v>
      </c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180">
        <f t="shared" ref="B90" si="2">1+B85</f>
        <v>20</v>
      </c>
      <c r="C90" s="167"/>
      <c r="D90" s="171"/>
      <c r="E90" s="181">
        <v>2</v>
      </c>
      <c r="F90" s="181">
        <v>3</v>
      </c>
      <c r="G90" s="246"/>
      <c r="H90" s="181" t="s">
        <v>207</v>
      </c>
      <c r="I90" s="215" t="s">
        <v>145</v>
      </c>
      <c r="J90" s="216"/>
      <c r="K90" s="252" t="s">
        <v>2</v>
      </c>
      <c r="L90" s="47" t="s">
        <v>117</v>
      </c>
      <c r="M90" s="85" t="s">
        <v>201</v>
      </c>
      <c r="N90" s="47"/>
      <c r="O90" s="85" t="s">
        <v>201</v>
      </c>
      <c r="P90" s="47"/>
      <c r="Q90" s="85" t="s">
        <v>201</v>
      </c>
      <c r="R90" s="47"/>
      <c r="S90" s="85" t="s">
        <v>201</v>
      </c>
      <c r="T90" s="177">
        <v>1</v>
      </c>
    </row>
    <row r="91" spans="2:20" ht="14.25" customHeight="1" x14ac:dyDescent="0.15">
      <c r="B91" s="131"/>
      <c r="C91" s="167"/>
      <c r="D91" s="171"/>
      <c r="E91" s="174"/>
      <c r="F91" s="174"/>
      <c r="G91" s="246"/>
      <c r="H91" s="174"/>
      <c r="I91" s="237"/>
      <c r="J91" s="238"/>
      <c r="K91" s="170"/>
      <c r="L91" s="47" t="s">
        <v>182</v>
      </c>
      <c r="M91" s="85" t="s">
        <v>201</v>
      </c>
      <c r="N91" s="55"/>
      <c r="O91" s="85" t="s">
        <v>201</v>
      </c>
      <c r="P91" s="47"/>
      <c r="Q91" s="85" t="s">
        <v>201</v>
      </c>
      <c r="R91" s="47"/>
      <c r="S91" s="85" t="s">
        <v>201</v>
      </c>
      <c r="T91" s="178"/>
    </row>
    <row r="92" spans="2:20" ht="14.25" customHeight="1" x14ac:dyDescent="0.15">
      <c r="B92" s="131"/>
      <c r="C92" s="167"/>
      <c r="D92" s="171"/>
      <c r="E92" s="174"/>
      <c r="F92" s="174"/>
      <c r="G92" s="246"/>
      <c r="H92" s="174"/>
      <c r="I92" s="237"/>
      <c r="J92" s="238"/>
      <c r="K92" s="170"/>
      <c r="L92" s="47" t="s">
        <v>147</v>
      </c>
      <c r="M92" s="85"/>
      <c r="N92" s="47"/>
      <c r="O92" s="85" t="s">
        <v>201</v>
      </c>
      <c r="P92" s="47"/>
      <c r="Q92" s="85" t="s">
        <v>201</v>
      </c>
      <c r="R92" s="47"/>
      <c r="S92" s="85" t="s">
        <v>201</v>
      </c>
      <c r="T92" s="178"/>
    </row>
    <row r="93" spans="2:20" ht="14.25" customHeight="1" x14ac:dyDescent="0.15">
      <c r="B93" s="131"/>
      <c r="C93" s="167"/>
      <c r="D93" s="171"/>
      <c r="E93" s="174"/>
      <c r="F93" s="174"/>
      <c r="G93" s="246"/>
      <c r="H93" s="174"/>
      <c r="I93" s="237"/>
      <c r="J93" s="238"/>
      <c r="K93" s="170"/>
      <c r="L93" s="71" t="s">
        <v>169</v>
      </c>
      <c r="M93" s="85"/>
      <c r="N93" s="47"/>
      <c r="O93" s="85" t="s">
        <v>201</v>
      </c>
      <c r="P93" s="47"/>
      <c r="Q93" s="85" t="s">
        <v>201</v>
      </c>
      <c r="R93" s="47"/>
      <c r="S93" s="85" t="s">
        <v>201</v>
      </c>
      <c r="T93" s="178"/>
    </row>
    <row r="94" spans="2:20" ht="14.25" customHeight="1" x14ac:dyDescent="0.15">
      <c r="B94" s="164"/>
      <c r="C94" s="167"/>
      <c r="D94" s="171"/>
      <c r="E94" s="175"/>
      <c r="F94" s="175"/>
      <c r="G94" s="246"/>
      <c r="H94" s="175"/>
      <c r="I94" s="217"/>
      <c r="J94" s="218"/>
      <c r="K94" s="187"/>
      <c r="L94" s="47"/>
      <c r="M94" s="85"/>
      <c r="N94" s="47"/>
      <c r="O94" s="85" t="s">
        <v>201</v>
      </c>
      <c r="P94" s="47"/>
      <c r="Q94" s="85" t="s">
        <v>201</v>
      </c>
      <c r="R94" s="47"/>
      <c r="S94" s="85" t="s">
        <v>201</v>
      </c>
      <c r="T94" s="179"/>
    </row>
    <row r="95" spans="2:20" ht="14.25" customHeight="1" x14ac:dyDescent="0.15">
      <c r="B95" s="180">
        <f t="shared" ref="B95:B100" si="3">1+B90</f>
        <v>21</v>
      </c>
      <c r="C95" s="167"/>
      <c r="D95" s="171"/>
      <c r="E95" s="181">
        <v>2</v>
      </c>
      <c r="F95" s="181">
        <v>3</v>
      </c>
      <c r="G95" s="246"/>
      <c r="H95" s="181" t="s">
        <v>207</v>
      </c>
      <c r="I95" s="215" t="s">
        <v>148</v>
      </c>
      <c r="J95" s="216"/>
      <c r="K95" s="252" t="s">
        <v>1</v>
      </c>
      <c r="L95" s="47" t="s">
        <v>117</v>
      </c>
      <c r="M95" s="85"/>
      <c r="N95" s="47"/>
      <c r="O95" s="85" t="s">
        <v>201</v>
      </c>
      <c r="P95" s="47" t="s">
        <v>83</v>
      </c>
      <c r="Q95" s="85" t="s">
        <v>201</v>
      </c>
      <c r="R95" s="47"/>
      <c r="S95" s="85" t="s">
        <v>201</v>
      </c>
      <c r="T95" s="177">
        <v>1</v>
      </c>
    </row>
    <row r="96" spans="2:20" ht="14.25" customHeight="1" x14ac:dyDescent="0.15">
      <c r="B96" s="131"/>
      <c r="C96" s="167"/>
      <c r="D96" s="171"/>
      <c r="E96" s="174"/>
      <c r="F96" s="174"/>
      <c r="G96" s="246"/>
      <c r="H96" s="174"/>
      <c r="I96" s="237"/>
      <c r="J96" s="238"/>
      <c r="K96" s="170"/>
      <c r="L96" s="47" t="s">
        <v>182</v>
      </c>
      <c r="M96" s="85"/>
      <c r="N96" s="47"/>
      <c r="O96" s="85" t="s">
        <v>201</v>
      </c>
      <c r="P96" s="47" t="s">
        <v>84</v>
      </c>
      <c r="Q96" s="85" t="s">
        <v>201</v>
      </c>
      <c r="R96" s="47"/>
      <c r="S96" s="85" t="s">
        <v>201</v>
      </c>
      <c r="T96" s="178"/>
    </row>
    <row r="97" spans="2:20" ht="14.25" customHeight="1" x14ac:dyDescent="0.15">
      <c r="B97" s="131"/>
      <c r="C97" s="167"/>
      <c r="D97" s="171"/>
      <c r="E97" s="174"/>
      <c r="F97" s="174"/>
      <c r="G97" s="246"/>
      <c r="H97" s="174"/>
      <c r="I97" s="237"/>
      <c r="J97" s="238"/>
      <c r="K97" s="170"/>
      <c r="L97" s="47" t="s">
        <v>147</v>
      </c>
      <c r="M97" s="85"/>
      <c r="N97" s="47"/>
      <c r="O97" s="85" t="s">
        <v>201</v>
      </c>
      <c r="P97" s="47"/>
      <c r="Q97" s="85" t="s">
        <v>201</v>
      </c>
      <c r="R97" s="47"/>
      <c r="S97" s="85" t="s">
        <v>201</v>
      </c>
      <c r="T97" s="178"/>
    </row>
    <row r="98" spans="2:20" ht="14.25" customHeight="1" x14ac:dyDescent="0.15">
      <c r="B98" s="131"/>
      <c r="C98" s="167"/>
      <c r="D98" s="171"/>
      <c r="E98" s="174"/>
      <c r="F98" s="174"/>
      <c r="G98" s="246"/>
      <c r="H98" s="174"/>
      <c r="I98" s="237"/>
      <c r="J98" s="238"/>
      <c r="K98" s="170"/>
      <c r="L98" s="71" t="s">
        <v>169</v>
      </c>
      <c r="M98" s="85"/>
      <c r="N98" s="47"/>
      <c r="O98" s="85" t="s">
        <v>201</v>
      </c>
      <c r="P98" s="47"/>
      <c r="Q98" s="85" t="s">
        <v>201</v>
      </c>
      <c r="R98" s="47"/>
      <c r="S98" s="85" t="s">
        <v>201</v>
      </c>
      <c r="T98" s="178"/>
    </row>
    <row r="99" spans="2:20" ht="14.25" customHeight="1" x14ac:dyDescent="0.15">
      <c r="B99" s="164"/>
      <c r="C99" s="167"/>
      <c r="D99" s="171"/>
      <c r="E99" s="175"/>
      <c r="F99" s="175"/>
      <c r="G99" s="246"/>
      <c r="H99" s="175"/>
      <c r="I99" s="217"/>
      <c r="J99" s="218"/>
      <c r="K99" s="187"/>
      <c r="L99" s="47"/>
      <c r="M99" s="85"/>
      <c r="N99" s="47"/>
      <c r="O99" s="85" t="s">
        <v>201</v>
      </c>
      <c r="P99" s="47"/>
      <c r="Q99" s="85" t="s">
        <v>201</v>
      </c>
      <c r="R99" s="47"/>
      <c r="S99" s="85" t="s">
        <v>201</v>
      </c>
      <c r="T99" s="179"/>
    </row>
    <row r="100" spans="2:20" ht="14.25" customHeight="1" x14ac:dyDescent="0.15">
      <c r="B100" s="180">
        <f t="shared" si="3"/>
        <v>22</v>
      </c>
      <c r="C100" s="167"/>
      <c r="D100" s="171"/>
      <c r="E100" s="181">
        <v>3</v>
      </c>
      <c r="F100" s="181">
        <v>3</v>
      </c>
      <c r="G100" s="246"/>
      <c r="H100" s="181" t="s">
        <v>207</v>
      </c>
      <c r="I100" s="215" t="s">
        <v>150</v>
      </c>
      <c r="J100" s="216"/>
      <c r="K100" s="252" t="s">
        <v>0</v>
      </c>
      <c r="L100" s="47" t="s">
        <v>152</v>
      </c>
      <c r="M100" s="85"/>
      <c r="N100" s="47"/>
      <c r="O100" s="85" t="s">
        <v>201</v>
      </c>
      <c r="P100" s="47" t="s">
        <v>152</v>
      </c>
      <c r="Q100" s="85" t="s">
        <v>201</v>
      </c>
      <c r="R100" s="47"/>
      <c r="S100" s="85" t="s">
        <v>201</v>
      </c>
      <c r="T100" s="177">
        <v>1</v>
      </c>
    </row>
    <row r="101" spans="2:20" ht="14.25" customHeight="1" x14ac:dyDescent="0.15">
      <c r="B101" s="131"/>
      <c r="C101" s="167"/>
      <c r="D101" s="171"/>
      <c r="E101" s="174"/>
      <c r="F101" s="174"/>
      <c r="G101" s="246"/>
      <c r="H101" s="174"/>
      <c r="I101" s="237"/>
      <c r="J101" s="238"/>
      <c r="K101" s="170"/>
      <c r="L101" s="71" t="s">
        <v>169</v>
      </c>
      <c r="M101" s="85"/>
      <c r="N101" s="47"/>
      <c r="O101" s="85" t="s">
        <v>201</v>
      </c>
      <c r="P101" s="47" t="s">
        <v>83</v>
      </c>
      <c r="Q101" s="85" t="s">
        <v>201</v>
      </c>
      <c r="R101" s="47"/>
      <c r="S101" s="85" t="s">
        <v>201</v>
      </c>
      <c r="T101" s="178"/>
    </row>
    <row r="102" spans="2:20" ht="14.25" customHeight="1" x14ac:dyDescent="0.15">
      <c r="B102" s="131"/>
      <c r="C102" s="167"/>
      <c r="D102" s="171"/>
      <c r="E102" s="174"/>
      <c r="F102" s="174"/>
      <c r="G102" s="246"/>
      <c r="H102" s="174"/>
      <c r="I102" s="237"/>
      <c r="J102" s="238"/>
      <c r="K102" s="170"/>
      <c r="L102" s="47"/>
      <c r="M102" s="85" t="s">
        <v>201</v>
      </c>
      <c r="N102" s="47"/>
      <c r="O102" s="85" t="s">
        <v>201</v>
      </c>
      <c r="P102" s="47" t="s">
        <v>84</v>
      </c>
      <c r="Q102" s="85" t="s">
        <v>201</v>
      </c>
      <c r="R102" s="47"/>
      <c r="S102" s="85" t="s">
        <v>201</v>
      </c>
      <c r="T102" s="178"/>
    </row>
    <row r="103" spans="2:20" ht="14.25" customHeight="1" thickBot="1" x14ac:dyDescent="0.2">
      <c r="B103" s="132"/>
      <c r="C103" s="168"/>
      <c r="D103" s="172"/>
      <c r="E103" s="176"/>
      <c r="F103" s="176"/>
      <c r="G103" s="247"/>
      <c r="H103" s="176"/>
      <c r="I103" s="255"/>
      <c r="J103" s="256"/>
      <c r="K103" s="257"/>
      <c r="L103" s="59"/>
      <c r="M103" s="87" t="s">
        <v>201</v>
      </c>
      <c r="N103" s="59"/>
      <c r="O103" s="87" t="s">
        <v>201</v>
      </c>
      <c r="P103" s="59"/>
      <c r="Q103" s="87" t="s">
        <v>201</v>
      </c>
      <c r="R103" s="59"/>
      <c r="S103" s="87" t="s">
        <v>201</v>
      </c>
      <c r="T103" s="254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1A3DE225-D337-43D9-AF2F-A5698CE76784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1860-EA47-4E07-82A1-94AD691EF884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165" t="s">
        <v>167</v>
      </c>
      <c r="D7" s="169" t="s">
        <v>186</v>
      </c>
      <c r="E7" s="173">
        <v>3</v>
      </c>
      <c r="F7" s="173">
        <v>2</v>
      </c>
      <c r="G7" s="173">
        <v>2</v>
      </c>
      <c r="H7" s="173" t="s">
        <v>207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1</v>
      </c>
      <c r="G13" s="174"/>
      <c r="H13" s="181" t="s">
        <v>203</v>
      </c>
      <c r="I13" s="182" t="s">
        <v>87</v>
      </c>
      <c r="J13" s="183"/>
      <c r="K13" s="252" t="s">
        <v>185</v>
      </c>
      <c r="L13" s="1" t="s">
        <v>13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3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204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207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 t="s">
        <v>201</v>
      </c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 t="s">
        <v>201</v>
      </c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207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 t="s">
        <v>201</v>
      </c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 t="s">
        <v>201</v>
      </c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 t="s">
        <v>201</v>
      </c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2</v>
      </c>
      <c r="F25" s="181">
        <v>2</v>
      </c>
      <c r="G25" s="174"/>
      <c r="H25" s="181" t="s">
        <v>204</v>
      </c>
      <c r="I25" s="182" t="s">
        <v>101</v>
      </c>
      <c r="J25" s="183"/>
      <c r="K25" s="186" t="s">
        <v>102</v>
      </c>
      <c r="L25" s="53" t="s">
        <v>103</v>
      </c>
      <c r="M25" s="85" t="s">
        <v>9</v>
      </c>
      <c r="N25" s="53" t="s">
        <v>103</v>
      </c>
      <c r="O25" s="85" t="s">
        <v>9</v>
      </c>
      <c r="P25" s="47"/>
      <c r="Q25" s="85" t="s">
        <v>201</v>
      </c>
      <c r="R25" s="56"/>
      <c r="S25" s="85" t="s">
        <v>201</v>
      </c>
      <c r="T25" s="177">
        <v>2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 t="s">
        <v>201</v>
      </c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3</v>
      </c>
      <c r="F30" s="181">
        <v>2</v>
      </c>
      <c r="G30" s="174"/>
      <c r="H30" s="181" t="s">
        <v>207</v>
      </c>
      <c r="I30" s="182" t="s">
        <v>111</v>
      </c>
      <c r="J30" s="183"/>
      <c r="K30" s="186" t="s">
        <v>112</v>
      </c>
      <c r="L30" s="53" t="s">
        <v>113</v>
      </c>
      <c r="M30" s="85" t="s">
        <v>9</v>
      </c>
      <c r="N30" s="47"/>
      <c r="O30" s="85" t="s">
        <v>201</v>
      </c>
      <c r="P30" s="47" t="s">
        <v>106</v>
      </c>
      <c r="Q30" s="85" t="s">
        <v>201</v>
      </c>
      <c r="R30" s="56"/>
      <c r="S30" s="85" t="s">
        <v>201</v>
      </c>
      <c r="T30" s="177">
        <v>2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2</v>
      </c>
      <c r="G36" s="174"/>
      <c r="H36" s="181" t="s">
        <v>207</v>
      </c>
      <c r="I36" s="182" t="s">
        <v>115</v>
      </c>
      <c r="J36" s="183"/>
      <c r="K36" s="186" t="s">
        <v>116</v>
      </c>
      <c r="L36" s="53" t="s">
        <v>103</v>
      </c>
      <c r="M36" s="86" t="s">
        <v>9</v>
      </c>
      <c r="N36" s="53" t="s">
        <v>103</v>
      </c>
      <c r="O36" s="86" t="s">
        <v>9</v>
      </c>
      <c r="P36" s="47" t="s">
        <v>83</v>
      </c>
      <c r="Q36" s="86" t="s">
        <v>201</v>
      </c>
      <c r="R36" s="56"/>
      <c r="S36" s="86" t="s">
        <v>201</v>
      </c>
      <c r="T36" s="177">
        <v>2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 t="s">
        <v>9</v>
      </c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 t="s">
        <v>201</v>
      </c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2</v>
      </c>
      <c r="G41" s="174"/>
      <c r="H41" s="181" t="s">
        <v>207</v>
      </c>
      <c r="I41" s="182" t="s">
        <v>119</v>
      </c>
      <c r="J41" s="183"/>
      <c r="K41" s="186" t="s">
        <v>120</v>
      </c>
      <c r="L41" s="53" t="s">
        <v>103</v>
      </c>
      <c r="M41" s="86" t="s">
        <v>9</v>
      </c>
      <c r="N41" s="53" t="s">
        <v>103</v>
      </c>
      <c r="O41" s="86" t="s">
        <v>9</v>
      </c>
      <c r="P41" s="47" t="s">
        <v>106</v>
      </c>
      <c r="Q41" s="86" t="s">
        <v>201</v>
      </c>
      <c r="R41" s="56" t="s">
        <v>121</v>
      </c>
      <c r="S41" s="86" t="s">
        <v>9</v>
      </c>
      <c r="T41" s="177">
        <v>2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 t="s">
        <v>201</v>
      </c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2</v>
      </c>
      <c r="G45" s="174"/>
      <c r="H45" s="181" t="s">
        <v>207</v>
      </c>
      <c r="I45" s="182" t="s">
        <v>122</v>
      </c>
      <c r="J45" s="183"/>
      <c r="K45" s="186" t="s">
        <v>123</v>
      </c>
      <c r="L45" s="53" t="s">
        <v>103</v>
      </c>
      <c r="M45" s="86" t="s">
        <v>9</v>
      </c>
      <c r="N45" s="47"/>
      <c r="O45" s="86" t="s">
        <v>201</v>
      </c>
      <c r="P45" s="47" t="s">
        <v>106</v>
      </c>
      <c r="Q45" s="86" t="s">
        <v>201</v>
      </c>
      <c r="R45" s="56" t="s">
        <v>121</v>
      </c>
      <c r="S45" s="86" t="s">
        <v>9</v>
      </c>
      <c r="T45" s="177">
        <v>2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 t="s">
        <v>201</v>
      </c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 t="s">
        <v>201</v>
      </c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207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3</v>
      </c>
      <c r="F53" s="181">
        <v>3</v>
      </c>
      <c r="G53" s="246"/>
      <c r="H53" s="181" t="s">
        <v>207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 t="s">
        <v>201</v>
      </c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 t="s">
        <v>201</v>
      </c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 t="s">
        <v>201</v>
      </c>
      <c r="P56" s="62" t="s">
        <v>156</v>
      </c>
      <c r="Q56" s="85" t="s">
        <v>201</v>
      </c>
      <c r="R56" s="56"/>
      <c r="S56" s="85" t="s">
        <v>201</v>
      </c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 t="s">
        <v>201</v>
      </c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3</v>
      </c>
      <c r="F58" s="248">
        <v>3</v>
      </c>
      <c r="G58" s="246"/>
      <c r="H58" s="248" t="s">
        <v>207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 t="s">
        <v>201</v>
      </c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 t="s">
        <v>201</v>
      </c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 t="s">
        <v>201</v>
      </c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204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 t="s">
        <v>201</v>
      </c>
      <c r="P62" s="47" t="s">
        <v>106</v>
      </c>
      <c r="Q62" s="85" t="s">
        <v>201</v>
      </c>
      <c r="R62" s="47" t="s">
        <v>128</v>
      </c>
      <c r="S62" s="85" t="s">
        <v>201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 t="s">
        <v>201</v>
      </c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 t="s">
        <v>201</v>
      </c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 t="s">
        <v>201</v>
      </c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1</v>
      </c>
      <c r="F67" s="181">
        <v>2</v>
      </c>
      <c r="G67" s="246"/>
      <c r="H67" s="181" t="s">
        <v>203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 t="s">
        <v>201</v>
      </c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1</v>
      </c>
      <c r="F69" s="181">
        <v>2</v>
      </c>
      <c r="G69" s="246"/>
      <c r="H69" s="181" t="s">
        <v>203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 t="s">
        <v>201</v>
      </c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13</v>
      </c>
      <c r="M73" s="95" t="s">
        <v>9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 t="s">
        <v>201</v>
      </c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 t="s">
        <v>201</v>
      </c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 t="s">
        <v>201</v>
      </c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 t="s">
        <v>201</v>
      </c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/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 t="s">
        <v>201</v>
      </c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0D850B54-6038-443E-BE04-725113B3D6C6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6834-6EA7-4E2C-95B2-E7FB903FD3DF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165" t="s">
        <v>167</v>
      </c>
      <c r="D7" s="169" t="s">
        <v>190</v>
      </c>
      <c r="E7" s="173">
        <v>2</v>
      </c>
      <c r="F7" s="173">
        <v>2</v>
      </c>
      <c r="G7" s="173">
        <v>2</v>
      </c>
      <c r="H7" s="173" t="s">
        <v>204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1</v>
      </c>
      <c r="G13" s="174"/>
      <c r="H13" s="181" t="s">
        <v>203</v>
      </c>
      <c r="I13" s="182" t="s">
        <v>87</v>
      </c>
      <c r="J13" s="183"/>
      <c r="K13" s="252" t="s">
        <v>185</v>
      </c>
      <c r="L13" s="1" t="s">
        <v>13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3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204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207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 t="s">
        <v>201</v>
      </c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 t="s">
        <v>201</v>
      </c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207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 t="s">
        <v>201</v>
      </c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 t="s">
        <v>201</v>
      </c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 t="s">
        <v>201</v>
      </c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2</v>
      </c>
      <c r="F25" s="181">
        <v>2</v>
      </c>
      <c r="G25" s="174"/>
      <c r="H25" s="181" t="s">
        <v>204</v>
      </c>
      <c r="I25" s="182" t="s">
        <v>101</v>
      </c>
      <c r="J25" s="183"/>
      <c r="K25" s="186" t="s">
        <v>102</v>
      </c>
      <c r="L25" s="53" t="s">
        <v>103</v>
      </c>
      <c r="M25" s="85" t="s">
        <v>9</v>
      </c>
      <c r="N25" s="53" t="s">
        <v>103</v>
      </c>
      <c r="O25" s="85" t="s">
        <v>9</v>
      </c>
      <c r="P25" s="47"/>
      <c r="Q25" s="85" t="s">
        <v>201</v>
      </c>
      <c r="R25" s="56"/>
      <c r="S25" s="85" t="s">
        <v>201</v>
      </c>
      <c r="T25" s="177">
        <v>2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9</v>
      </c>
      <c r="N27" s="53" t="s">
        <v>107</v>
      </c>
      <c r="O27" s="85" t="s">
        <v>9</v>
      </c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 t="s">
        <v>201</v>
      </c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3</v>
      </c>
      <c r="F30" s="181">
        <v>2</v>
      </c>
      <c r="G30" s="174"/>
      <c r="H30" s="181" t="s">
        <v>207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 t="s">
        <v>201</v>
      </c>
      <c r="P30" s="47" t="s">
        <v>106</v>
      </c>
      <c r="Q30" s="85" t="s">
        <v>201</v>
      </c>
      <c r="R30" s="56"/>
      <c r="S30" s="85" t="s">
        <v>201</v>
      </c>
      <c r="T30" s="177">
        <v>2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9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2</v>
      </c>
      <c r="G36" s="174"/>
      <c r="H36" s="181" t="s">
        <v>207</v>
      </c>
      <c r="I36" s="182" t="s">
        <v>115</v>
      </c>
      <c r="J36" s="183"/>
      <c r="K36" s="186" t="s">
        <v>116</v>
      </c>
      <c r="L36" s="53" t="s">
        <v>103</v>
      </c>
      <c r="M36" s="86" t="s">
        <v>9</v>
      </c>
      <c r="N36" s="53" t="s">
        <v>103</v>
      </c>
      <c r="O36" s="86" t="s">
        <v>9</v>
      </c>
      <c r="P36" s="47" t="s">
        <v>83</v>
      </c>
      <c r="Q36" s="86" t="s">
        <v>201</v>
      </c>
      <c r="R36" s="56"/>
      <c r="S36" s="86" t="s">
        <v>201</v>
      </c>
      <c r="T36" s="177">
        <v>2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 t="s">
        <v>201</v>
      </c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2</v>
      </c>
      <c r="G41" s="174"/>
      <c r="H41" s="181" t="s">
        <v>207</v>
      </c>
      <c r="I41" s="182" t="s">
        <v>119</v>
      </c>
      <c r="J41" s="183"/>
      <c r="K41" s="186" t="s">
        <v>120</v>
      </c>
      <c r="L41" s="53" t="s">
        <v>103</v>
      </c>
      <c r="M41" s="86" t="s">
        <v>9</v>
      </c>
      <c r="N41" s="53" t="s">
        <v>103</v>
      </c>
      <c r="O41" s="86" t="s">
        <v>9</v>
      </c>
      <c r="P41" s="47" t="s">
        <v>106</v>
      </c>
      <c r="Q41" s="86" t="s">
        <v>201</v>
      </c>
      <c r="R41" s="56" t="s">
        <v>121</v>
      </c>
      <c r="S41" s="86" t="s">
        <v>9</v>
      </c>
      <c r="T41" s="177">
        <v>2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 t="s">
        <v>201</v>
      </c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 t="s">
        <v>201</v>
      </c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2</v>
      </c>
      <c r="G45" s="174"/>
      <c r="H45" s="181" t="s">
        <v>207</v>
      </c>
      <c r="I45" s="182" t="s">
        <v>122</v>
      </c>
      <c r="J45" s="183"/>
      <c r="K45" s="186" t="s">
        <v>123</v>
      </c>
      <c r="L45" s="53" t="s">
        <v>103</v>
      </c>
      <c r="M45" s="86" t="s">
        <v>9</v>
      </c>
      <c r="N45" s="47"/>
      <c r="O45" s="86" t="s">
        <v>201</v>
      </c>
      <c r="P45" s="47" t="s">
        <v>106</v>
      </c>
      <c r="Q45" s="86" t="s">
        <v>201</v>
      </c>
      <c r="R45" s="56" t="s">
        <v>121</v>
      </c>
      <c r="S45" s="86" t="s">
        <v>9</v>
      </c>
      <c r="T45" s="177">
        <v>2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 t="s">
        <v>201</v>
      </c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 t="s">
        <v>201</v>
      </c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207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3</v>
      </c>
      <c r="F53" s="181">
        <v>3</v>
      </c>
      <c r="G53" s="246"/>
      <c r="H53" s="181" t="s">
        <v>207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 t="s">
        <v>201</v>
      </c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3</v>
      </c>
      <c r="F58" s="248">
        <v>3</v>
      </c>
      <c r="G58" s="246"/>
      <c r="H58" s="248" t="s">
        <v>207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/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 t="s">
        <v>201</v>
      </c>
      <c r="P61" s="62"/>
      <c r="Q61" s="85" t="s">
        <v>201</v>
      </c>
      <c r="R61" s="62"/>
      <c r="S61" s="85" t="s">
        <v>201</v>
      </c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204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 t="s">
        <v>201</v>
      </c>
      <c r="P62" s="47" t="s">
        <v>106</v>
      </c>
      <c r="Q62" s="85" t="s">
        <v>201</v>
      </c>
      <c r="R62" s="47" t="s">
        <v>128</v>
      </c>
      <c r="S62" s="85" t="s">
        <v>201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 t="s">
        <v>201</v>
      </c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 t="s">
        <v>201</v>
      </c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 t="s">
        <v>201</v>
      </c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1</v>
      </c>
      <c r="F67" s="181">
        <v>2</v>
      </c>
      <c r="G67" s="246"/>
      <c r="H67" s="181" t="s">
        <v>203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/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1</v>
      </c>
      <c r="F69" s="181">
        <v>2</v>
      </c>
      <c r="G69" s="246"/>
      <c r="H69" s="181" t="s">
        <v>203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 t="s">
        <v>201</v>
      </c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13</v>
      </c>
      <c r="M73" s="95" t="s">
        <v>9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 t="s">
        <v>201</v>
      </c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 t="s">
        <v>201</v>
      </c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 t="s">
        <v>201</v>
      </c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/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/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/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7CBA4309-AFB0-488B-971F-2DF2FD5FF145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AC3C-E071-44E2-A6DF-00B8B2EF3D50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58" t="s">
        <v>191</v>
      </c>
      <c r="D7" s="169" t="s">
        <v>192</v>
      </c>
      <c r="E7" s="173">
        <v>2</v>
      </c>
      <c r="F7" s="173">
        <v>2</v>
      </c>
      <c r="G7" s="173">
        <v>2</v>
      </c>
      <c r="H7" s="173" t="s">
        <v>204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2</v>
      </c>
      <c r="G13" s="174"/>
      <c r="H13" s="181" t="s">
        <v>203</v>
      </c>
      <c r="I13" s="182" t="s">
        <v>87</v>
      </c>
      <c r="J13" s="183"/>
      <c r="K13" s="252" t="s">
        <v>185</v>
      </c>
      <c r="L13" s="1" t="s">
        <v>12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2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204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207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 t="s">
        <v>201</v>
      </c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 t="s">
        <v>201</v>
      </c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207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 t="s">
        <v>201</v>
      </c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 t="s">
        <v>201</v>
      </c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 t="s">
        <v>201</v>
      </c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1</v>
      </c>
      <c r="F25" s="181">
        <v>2</v>
      </c>
      <c r="G25" s="174"/>
      <c r="H25" s="181" t="s">
        <v>203</v>
      </c>
      <c r="I25" s="182" t="s">
        <v>101</v>
      </c>
      <c r="J25" s="183"/>
      <c r="K25" s="186" t="s">
        <v>102</v>
      </c>
      <c r="L25" s="53" t="s">
        <v>103</v>
      </c>
      <c r="M25" s="85" t="s">
        <v>9</v>
      </c>
      <c r="N25" s="53" t="s">
        <v>103</v>
      </c>
      <c r="O25" s="85" t="s">
        <v>9</v>
      </c>
      <c r="P25" s="47"/>
      <c r="Q25" s="85" t="s">
        <v>201</v>
      </c>
      <c r="R25" s="56"/>
      <c r="S25" s="85" t="s">
        <v>201</v>
      </c>
      <c r="T25" s="177">
        <v>2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 t="s">
        <v>201</v>
      </c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1</v>
      </c>
      <c r="F30" s="181">
        <v>3</v>
      </c>
      <c r="G30" s="174"/>
      <c r="H30" s="181" t="s">
        <v>204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 t="s">
        <v>201</v>
      </c>
      <c r="P30" s="47" t="s">
        <v>106</v>
      </c>
      <c r="Q30" s="85" t="s">
        <v>201</v>
      </c>
      <c r="R30" s="56"/>
      <c r="S30" s="85" t="s">
        <v>201</v>
      </c>
      <c r="T30" s="177">
        <v>1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1</v>
      </c>
      <c r="F36" s="181">
        <v>2</v>
      </c>
      <c r="G36" s="174"/>
      <c r="H36" s="181" t="s">
        <v>203</v>
      </c>
      <c r="I36" s="182" t="s">
        <v>115</v>
      </c>
      <c r="J36" s="183"/>
      <c r="K36" s="186" t="s">
        <v>116</v>
      </c>
      <c r="L36" s="53" t="s">
        <v>103</v>
      </c>
      <c r="M36" s="86" t="s">
        <v>9</v>
      </c>
      <c r="N36" s="53" t="s">
        <v>103</v>
      </c>
      <c r="O36" s="86" t="s">
        <v>9</v>
      </c>
      <c r="P36" s="47" t="s">
        <v>83</v>
      </c>
      <c r="Q36" s="86" t="s">
        <v>201</v>
      </c>
      <c r="R36" s="56"/>
      <c r="S36" s="86" t="s">
        <v>201</v>
      </c>
      <c r="T36" s="177">
        <v>2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 t="s">
        <v>201</v>
      </c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2</v>
      </c>
      <c r="F41" s="181">
        <v>2</v>
      </c>
      <c r="G41" s="174"/>
      <c r="H41" s="181" t="s">
        <v>204</v>
      </c>
      <c r="I41" s="182" t="s">
        <v>119</v>
      </c>
      <c r="J41" s="183"/>
      <c r="K41" s="186" t="s">
        <v>120</v>
      </c>
      <c r="L41" s="53" t="s">
        <v>103</v>
      </c>
      <c r="M41" s="86" t="s">
        <v>9</v>
      </c>
      <c r="N41" s="53" t="s">
        <v>103</v>
      </c>
      <c r="O41" s="86" t="s">
        <v>9</v>
      </c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2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/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2</v>
      </c>
      <c r="F45" s="181">
        <v>2</v>
      </c>
      <c r="G45" s="174"/>
      <c r="H45" s="181" t="s">
        <v>204</v>
      </c>
      <c r="I45" s="182" t="s">
        <v>122</v>
      </c>
      <c r="J45" s="183"/>
      <c r="K45" s="186" t="s">
        <v>123</v>
      </c>
      <c r="L45" s="53" t="s">
        <v>103</v>
      </c>
      <c r="M45" s="86" t="s">
        <v>9</v>
      </c>
      <c r="N45" s="47"/>
      <c r="O45" s="86"/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2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/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/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1</v>
      </c>
      <c r="F49" s="181">
        <v>3</v>
      </c>
      <c r="G49" s="174"/>
      <c r="H49" s="181" t="s">
        <v>204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2</v>
      </c>
      <c r="F53" s="181">
        <v>3</v>
      </c>
      <c r="G53" s="246"/>
      <c r="H53" s="181" t="s">
        <v>207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/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2</v>
      </c>
      <c r="F58" s="248">
        <v>3</v>
      </c>
      <c r="G58" s="246"/>
      <c r="H58" s="248" t="s">
        <v>207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/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/>
      <c r="T61" s="251"/>
    </row>
    <row r="62" spans="1:20" ht="14.25" customHeight="1" x14ac:dyDescent="0.15">
      <c r="B62" s="180">
        <v>14</v>
      </c>
      <c r="C62" s="167"/>
      <c r="D62" s="171"/>
      <c r="E62" s="181">
        <v>3</v>
      </c>
      <c r="F62" s="181">
        <v>3</v>
      </c>
      <c r="G62" s="246"/>
      <c r="H62" s="181" t="s">
        <v>207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/>
      <c r="P62" s="47" t="s">
        <v>106</v>
      </c>
      <c r="Q62" s="85" t="s">
        <v>201</v>
      </c>
      <c r="R62" s="47" t="s">
        <v>128</v>
      </c>
      <c r="S62" s="85"/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/>
      <c r="P63" s="47" t="s">
        <v>108</v>
      </c>
      <c r="Q63" s="85" t="s">
        <v>201</v>
      </c>
      <c r="R63" s="47" t="s">
        <v>129</v>
      </c>
      <c r="S63" s="85"/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/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/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/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1</v>
      </c>
      <c r="F67" s="181">
        <v>2</v>
      </c>
      <c r="G67" s="246"/>
      <c r="H67" s="181" t="s">
        <v>203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/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1</v>
      </c>
      <c r="F69" s="181">
        <v>2</v>
      </c>
      <c r="G69" s="246"/>
      <c r="H69" s="181" t="s">
        <v>203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/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/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180">
        <f>1+B69</f>
        <v>17</v>
      </c>
      <c r="C73" s="167"/>
      <c r="D73" s="171"/>
      <c r="E73" s="181">
        <v>2</v>
      </c>
      <c r="F73" s="181">
        <v>2</v>
      </c>
      <c r="G73" s="246"/>
      <c r="H73" s="181" t="s">
        <v>204</v>
      </c>
      <c r="I73" s="215" t="s">
        <v>138</v>
      </c>
      <c r="J73" s="216"/>
      <c r="K73" s="252" t="s">
        <v>5</v>
      </c>
      <c r="L73" s="1" t="s">
        <v>12</v>
      </c>
      <c r="M73" s="85" t="s">
        <v>9</v>
      </c>
      <c r="N73" s="47"/>
      <c r="O73" s="85" t="s">
        <v>201</v>
      </c>
      <c r="P73" s="47" t="s">
        <v>106</v>
      </c>
      <c r="Q73" s="85" t="s">
        <v>201</v>
      </c>
      <c r="R73" s="47" t="s">
        <v>128</v>
      </c>
      <c r="S73" s="85" t="s">
        <v>201</v>
      </c>
      <c r="T73" s="177">
        <v>2</v>
      </c>
    </row>
    <row r="74" spans="2:20" ht="14.25" customHeight="1" x14ac:dyDescent="0.15">
      <c r="B74" s="131"/>
      <c r="C74" s="167"/>
      <c r="D74" s="171"/>
      <c r="E74" s="174"/>
      <c r="F74" s="174"/>
      <c r="G74" s="246"/>
      <c r="H74" s="174"/>
      <c r="I74" s="237"/>
      <c r="J74" s="238"/>
      <c r="K74" s="170"/>
      <c r="L74" s="47" t="s">
        <v>91</v>
      </c>
      <c r="M74" s="85" t="s">
        <v>9</v>
      </c>
      <c r="N74" s="55"/>
      <c r="O74" s="85" t="s">
        <v>201</v>
      </c>
      <c r="P74" s="47" t="s">
        <v>108</v>
      </c>
      <c r="Q74" s="85" t="s">
        <v>201</v>
      </c>
      <c r="R74" s="47"/>
      <c r="S74" s="85" t="s">
        <v>201</v>
      </c>
      <c r="T74" s="178"/>
    </row>
    <row r="75" spans="2:20" ht="14.25" customHeight="1" x14ac:dyDescent="0.15">
      <c r="B75" s="131"/>
      <c r="C75" s="167"/>
      <c r="D75" s="171"/>
      <c r="E75" s="174"/>
      <c r="F75" s="174"/>
      <c r="G75" s="246"/>
      <c r="H75" s="174"/>
      <c r="I75" s="237"/>
      <c r="J75" s="238"/>
      <c r="K75" s="170"/>
      <c r="L75" s="47"/>
      <c r="M75" s="85" t="s">
        <v>201</v>
      </c>
      <c r="N75" s="47"/>
      <c r="O75" s="85" t="s">
        <v>201</v>
      </c>
      <c r="P75" s="47" t="s">
        <v>83</v>
      </c>
      <c r="Q75" s="85" t="s">
        <v>201</v>
      </c>
      <c r="R75" s="47"/>
      <c r="S75" s="85" t="s">
        <v>201</v>
      </c>
      <c r="T75" s="178"/>
    </row>
    <row r="76" spans="2:20" ht="14.25" customHeight="1" x14ac:dyDescent="0.15">
      <c r="B76" s="131"/>
      <c r="C76" s="167"/>
      <c r="D76" s="171"/>
      <c r="E76" s="174"/>
      <c r="F76" s="174"/>
      <c r="G76" s="246"/>
      <c r="H76" s="174"/>
      <c r="I76" s="237"/>
      <c r="J76" s="238"/>
      <c r="K76" s="170"/>
      <c r="L76" s="47"/>
      <c r="M76" s="85" t="s">
        <v>201</v>
      </c>
      <c r="N76" s="47"/>
      <c r="O76" s="85" t="s">
        <v>201</v>
      </c>
      <c r="P76" s="47" t="s">
        <v>84</v>
      </c>
      <c r="Q76" s="85" t="s">
        <v>201</v>
      </c>
      <c r="R76" s="47"/>
      <c r="S76" s="85" t="s">
        <v>201</v>
      </c>
      <c r="T76" s="178"/>
    </row>
    <row r="77" spans="2:20" ht="14.25" customHeight="1" x14ac:dyDescent="0.15">
      <c r="B77" s="131"/>
      <c r="C77" s="167"/>
      <c r="D77" s="171"/>
      <c r="E77" s="174"/>
      <c r="F77" s="174"/>
      <c r="G77" s="246"/>
      <c r="H77" s="174"/>
      <c r="I77" s="237"/>
      <c r="J77" s="238"/>
      <c r="K77" s="170"/>
      <c r="L77" s="47"/>
      <c r="M77" s="85" t="s">
        <v>201</v>
      </c>
      <c r="N77" s="47"/>
      <c r="O77" s="85" t="s">
        <v>201</v>
      </c>
      <c r="P77" s="47" t="s">
        <v>90</v>
      </c>
      <c r="Q77" s="85" t="s">
        <v>9</v>
      </c>
      <c r="R77" s="47"/>
      <c r="S77" s="85" t="s">
        <v>201</v>
      </c>
      <c r="T77" s="178"/>
    </row>
    <row r="78" spans="2:20" ht="14.25" customHeight="1" x14ac:dyDescent="0.15">
      <c r="B78" s="131"/>
      <c r="C78" s="167"/>
      <c r="D78" s="171"/>
      <c r="E78" s="174"/>
      <c r="F78" s="174"/>
      <c r="G78" s="246"/>
      <c r="H78" s="174"/>
      <c r="I78" s="237"/>
      <c r="J78" s="238"/>
      <c r="K78" s="170"/>
      <c r="L78" s="47"/>
      <c r="M78" s="85" t="s">
        <v>201</v>
      </c>
      <c r="N78" s="47"/>
      <c r="O78" s="85" t="s">
        <v>201</v>
      </c>
      <c r="P78" s="62" t="s">
        <v>173</v>
      </c>
      <c r="Q78" s="85" t="s">
        <v>9</v>
      </c>
      <c r="R78" s="47"/>
      <c r="S78" s="85" t="s">
        <v>201</v>
      </c>
      <c r="T78" s="178"/>
    </row>
    <row r="79" spans="2:20" ht="14.25" customHeight="1" x14ac:dyDescent="0.15">
      <c r="B79" s="164"/>
      <c r="C79" s="167"/>
      <c r="D79" s="171"/>
      <c r="E79" s="175"/>
      <c r="F79" s="175"/>
      <c r="G79" s="246"/>
      <c r="H79" s="175"/>
      <c r="I79" s="217"/>
      <c r="J79" s="218"/>
      <c r="K79" s="187"/>
      <c r="L79" s="47"/>
      <c r="M79" s="85" t="s">
        <v>201</v>
      </c>
      <c r="N79" s="47"/>
      <c r="O79" s="85" t="s">
        <v>201</v>
      </c>
      <c r="P79" s="47"/>
      <c r="Q79" s="85" t="s">
        <v>201</v>
      </c>
      <c r="R79" s="47"/>
      <c r="S79" s="85" t="s">
        <v>201</v>
      </c>
      <c r="T79" s="179"/>
    </row>
    <row r="80" spans="2:20" ht="14.25" customHeight="1" x14ac:dyDescent="0.15">
      <c r="B80" s="180">
        <f t="shared" ref="B80" si="0">1+B73</f>
        <v>18</v>
      </c>
      <c r="C80" s="167"/>
      <c r="D80" s="171"/>
      <c r="E80" s="181">
        <v>2</v>
      </c>
      <c r="F80" s="181">
        <v>3</v>
      </c>
      <c r="G80" s="246"/>
      <c r="H80" s="181" t="s">
        <v>207</v>
      </c>
      <c r="I80" s="215" t="s">
        <v>139</v>
      </c>
      <c r="J80" s="216"/>
      <c r="K80" s="252" t="s">
        <v>4</v>
      </c>
      <c r="L80" s="47" t="s">
        <v>82</v>
      </c>
      <c r="M80" s="85" t="s">
        <v>201</v>
      </c>
      <c r="N80" s="47"/>
      <c r="O80" s="85" t="s">
        <v>201</v>
      </c>
      <c r="P80" s="47" t="s">
        <v>106</v>
      </c>
      <c r="Q80" s="85" t="s">
        <v>201</v>
      </c>
      <c r="R80" s="47" t="s">
        <v>128</v>
      </c>
      <c r="S80" s="85" t="s">
        <v>201</v>
      </c>
      <c r="T80" s="177">
        <v>1</v>
      </c>
    </row>
    <row r="81" spans="2:20" ht="14.25" customHeight="1" x14ac:dyDescent="0.15">
      <c r="B81" s="131"/>
      <c r="C81" s="167"/>
      <c r="D81" s="171"/>
      <c r="E81" s="174"/>
      <c r="F81" s="174"/>
      <c r="G81" s="246"/>
      <c r="H81" s="174"/>
      <c r="I81" s="237"/>
      <c r="J81" s="238"/>
      <c r="K81" s="170"/>
      <c r="L81" s="47" t="s">
        <v>178</v>
      </c>
      <c r="M81" s="85" t="s">
        <v>201</v>
      </c>
      <c r="N81" s="55"/>
      <c r="O81" s="85" t="s">
        <v>201</v>
      </c>
      <c r="P81" s="47" t="s">
        <v>108</v>
      </c>
      <c r="Q81" s="85" t="s">
        <v>201</v>
      </c>
      <c r="R81" s="47"/>
      <c r="S81" s="85" t="s">
        <v>201</v>
      </c>
      <c r="T81" s="178"/>
    </row>
    <row r="82" spans="2:20" ht="14.25" customHeight="1" x14ac:dyDescent="0.15">
      <c r="B82" s="131"/>
      <c r="C82" s="167"/>
      <c r="D82" s="171"/>
      <c r="E82" s="174"/>
      <c r="F82" s="174"/>
      <c r="G82" s="246"/>
      <c r="H82" s="174"/>
      <c r="I82" s="237"/>
      <c r="J82" s="238"/>
      <c r="K82" s="170"/>
      <c r="L82" s="47" t="s">
        <v>141</v>
      </c>
      <c r="M82" s="85" t="s">
        <v>201</v>
      </c>
      <c r="N82" s="47"/>
      <c r="O82" s="85" t="s">
        <v>201</v>
      </c>
      <c r="P82" s="47" t="s">
        <v>83</v>
      </c>
      <c r="Q82" s="85" t="s">
        <v>201</v>
      </c>
      <c r="R82" s="47"/>
      <c r="S82" s="85" t="s">
        <v>201</v>
      </c>
      <c r="T82" s="178"/>
    </row>
    <row r="83" spans="2:20" ht="14.25" customHeight="1" x14ac:dyDescent="0.15">
      <c r="B83" s="131"/>
      <c r="C83" s="167"/>
      <c r="D83" s="171"/>
      <c r="E83" s="174"/>
      <c r="F83" s="174"/>
      <c r="G83" s="246"/>
      <c r="H83" s="174"/>
      <c r="I83" s="237"/>
      <c r="J83" s="238"/>
      <c r="K83" s="170"/>
      <c r="L83" s="47"/>
      <c r="M83" s="85" t="s">
        <v>201</v>
      </c>
      <c r="N83" s="47"/>
      <c r="O83" s="85" t="s">
        <v>201</v>
      </c>
      <c r="P83" s="47" t="s">
        <v>84</v>
      </c>
      <c r="Q83" s="85" t="s">
        <v>201</v>
      </c>
      <c r="R83" s="47"/>
      <c r="S83" s="85" t="s">
        <v>201</v>
      </c>
      <c r="T83" s="178"/>
    </row>
    <row r="84" spans="2:20" ht="14.25" customHeight="1" x14ac:dyDescent="0.15">
      <c r="B84" s="164"/>
      <c r="C84" s="167"/>
      <c r="D84" s="171"/>
      <c r="E84" s="175"/>
      <c r="F84" s="175"/>
      <c r="G84" s="246"/>
      <c r="H84" s="175"/>
      <c r="I84" s="217"/>
      <c r="J84" s="218"/>
      <c r="K84" s="187"/>
      <c r="L84" s="47"/>
      <c r="M84" s="85" t="s">
        <v>201</v>
      </c>
      <c r="N84" s="47"/>
      <c r="O84" s="85" t="s">
        <v>201</v>
      </c>
      <c r="P84" s="47"/>
      <c r="Q84" s="85" t="s">
        <v>201</v>
      </c>
      <c r="R84" s="47"/>
      <c r="S84" s="85" t="s">
        <v>201</v>
      </c>
      <c r="T84" s="179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 t="s">
        <v>201</v>
      </c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 t="s">
        <v>201</v>
      </c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 t="s">
        <v>201</v>
      </c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 t="s">
        <v>201</v>
      </c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180">
        <f t="shared" ref="B90" si="2">1+B85</f>
        <v>20</v>
      </c>
      <c r="C90" s="167"/>
      <c r="D90" s="171"/>
      <c r="E90" s="181">
        <v>2</v>
      </c>
      <c r="F90" s="181">
        <v>3</v>
      </c>
      <c r="G90" s="246"/>
      <c r="H90" s="181" t="s">
        <v>207</v>
      </c>
      <c r="I90" s="215" t="s">
        <v>145</v>
      </c>
      <c r="J90" s="216"/>
      <c r="K90" s="252" t="s">
        <v>2</v>
      </c>
      <c r="L90" s="47" t="s">
        <v>117</v>
      </c>
      <c r="M90" s="85" t="s">
        <v>201</v>
      </c>
      <c r="N90" s="47"/>
      <c r="O90" s="85" t="s">
        <v>201</v>
      </c>
      <c r="P90" s="47"/>
      <c r="Q90" s="85" t="s">
        <v>201</v>
      </c>
      <c r="R90" s="47"/>
      <c r="S90" s="85" t="s">
        <v>201</v>
      </c>
      <c r="T90" s="177">
        <v>1</v>
      </c>
    </row>
    <row r="91" spans="2:20" ht="14.25" customHeight="1" x14ac:dyDescent="0.15">
      <c r="B91" s="131"/>
      <c r="C91" s="167"/>
      <c r="D91" s="171"/>
      <c r="E91" s="174"/>
      <c r="F91" s="174"/>
      <c r="G91" s="246"/>
      <c r="H91" s="174"/>
      <c r="I91" s="237"/>
      <c r="J91" s="238"/>
      <c r="K91" s="170"/>
      <c r="L91" s="47" t="s">
        <v>182</v>
      </c>
      <c r="M91" s="85"/>
      <c r="N91" s="55"/>
      <c r="O91" s="85" t="s">
        <v>201</v>
      </c>
      <c r="P91" s="47"/>
      <c r="Q91" s="85" t="s">
        <v>201</v>
      </c>
      <c r="R91" s="47"/>
      <c r="S91" s="85" t="s">
        <v>201</v>
      </c>
      <c r="T91" s="178"/>
    </row>
    <row r="92" spans="2:20" ht="14.25" customHeight="1" x14ac:dyDescent="0.15">
      <c r="B92" s="131"/>
      <c r="C92" s="167"/>
      <c r="D92" s="171"/>
      <c r="E92" s="174"/>
      <c r="F92" s="174"/>
      <c r="G92" s="246"/>
      <c r="H92" s="174"/>
      <c r="I92" s="237"/>
      <c r="J92" s="238"/>
      <c r="K92" s="170"/>
      <c r="L92" s="47" t="s">
        <v>147</v>
      </c>
      <c r="M92" s="85"/>
      <c r="N92" s="47"/>
      <c r="O92" s="85" t="s">
        <v>201</v>
      </c>
      <c r="P92" s="47"/>
      <c r="Q92" s="85" t="s">
        <v>201</v>
      </c>
      <c r="R92" s="47"/>
      <c r="S92" s="85" t="s">
        <v>201</v>
      </c>
      <c r="T92" s="178"/>
    </row>
    <row r="93" spans="2:20" ht="14.25" customHeight="1" x14ac:dyDescent="0.15">
      <c r="B93" s="131"/>
      <c r="C93" s="167"/>
      <c r="D93" s="171"/>
      <c r="E93" s="174"/>
      <c r="F93" s="174"/>
      <c r="G93" s="246"/>
      <c r="H93" s="174"/>
      <c r="I93" s="237"/>
      <c r="J93" s="238"/>
      <c r="K93" s="170"/>
      <c r="L93" s="71" t="s">
        <v>169</v>
      </c>
      <c r="M93" s="85"/>
      <c r="N93" s="47"/>
      <c r="O93" s="85" t="s">
        <v>201</v>
      </c>
      <c r="P93" s="47"/>
      <c r="Q93" s="85" t="s">
        <v>201</v>
      </c>
      <c r="R93" s="47"/>
      <c r="S93" s="85" t="s">
        <v>201</v>
      </c>
      <c r="T93" s="178"/>
    </row>
    <row r="94" spans="2:20" ht="14.25" customHeight="1" x14ac:dyDescent="0.15">
      <c r="B94" s="164"/>
      <c r="C94" s="167"/>
      <c r="D94" s="171"/>
      <c r="E94" s="175"/>
      <c r="F94" s="175"/>
      <c r="G94" s="246"/>
      <c r="H94" s="175"/>
      <c r="I94" s="217"/>
      <c r="J94" s="218"/>
      <c r="K94" s="187"/>
      <c r="L94" s="47"/>
      <c r="M94" s="85"/>
      <c r="N94" s="47"/>
      <c r="O94" s="85" t="s">
        <v>201</v>
      </c>
      <c r="P94" s="47"/>
      <c r="Q94" s="85" t="s">
        <v>201</v>
      </c>
      <c r="R94" s="47"/>
      <c r="S94" s="85" t="s">
        <v>201</v>
      </c>
      <c r="T94" s="179"/>
    </row>
    <row r="95" spans="2:20" ht="14.25" customHeight="1" x14ac:dyDescent="0.15">
      <c r="B95" s="180">
        <f t="shared" ref="B95:B100" si="3">1+B90</f>
        <v>21</v>
      </c>
      <c r="C95" s="167"/>
      <c r="D95" s="171"/>
      <c r="E95" s="181">
        <v>2</v>
      </c>
      <c r="F95" s="181">
        <v>3</v>
      </c>
      <c r="G95" s="246"/>
      <c r="H95" s="181" t="s">
        <v>207</v>
      </c>
      <c r="I95" s="215" t="s">
        <v>148</v>
      </c>
      <c r="J95" s="216"/>
      <c r="K95" s="252" t="s">
        <v>1</v>
      </c>
      <c r="L95" s="47" t="s">
        <v>117</v>
      </c>
      <c r="M95" s="85"/>
      <c r="N95" s="47"/>
      <c r="O95" s="85" t="s">
        <v>201</v>
      </c>
      <c r="P95" s="47" t="s">
        <v>83</v>
      </c>
      <c r="Q95" s="85" t="s">
        <v>201</v>
      </c>
      <c r="R95" s="47"/>
      <c r="S95" s="85" t="s">
        <v>201</v>
      </c>
      <c r="T95" s="177">
        <v>1</v>
      </c>
    </row>
    <row r="96" spans="2:20" ht="14.25" customHeight="1" x14ac:dyDescent="0.15">
      <c r="B96" s="131"/>
      <c r="C96" s="167"/>
      <c r="D96" s="171"/>
      <c r="E96" s="174"/>
      <c r="F96" s="174"/>
      <c r="G96" s="246"/>
      <c r="H96" s="174"/>
      <c r="I96" s="237"/>
      <c r="J96" s="238"/>
      <c r="K96" s="170"/>
      <c r="L96" s="47" t="s">
        <v>182</v>
      </c>
      <c r="M96" s="85"/>
      <c r="N96" s="47"/>
      <c r="O96" s="85" t="s">
        <v>201</v>
      </c>
      <c r="P96" s="47" t="s">
        <v>84</v>
      </c>
      <c r="Q96" s="85" t="s">
        <v>201</v>
      </c>
      <c r="R96" s="47"/>
      <c r="S96" s="85" t="s">
        <v>201</v>
      </c>
      <c r="T96" s="178"/>
    </row>
    <row r="97" spans="2:20" ht="14.25" customHeight="1" x14ac:dyDescent="0.15">
      <c r="B97" s="131"/>
      <c r="C97" s="167"/>
      <c r="D97" s="171"/>
      <c r="E97" s="174"/>
      <c r="F97" s="174"/>
      <c r="G97" s="246"/>
      <c r="H97" s="174"/>
      <c r="I97" s="237"/>
      <c r="J97" s="238"/>
      <c r="K97" s="170"/>
      <c r="L97" s="47" t="s">
        <v>147</v>
      </c>
      <c r="M97" s="85"/>
      <c r="N97" s="47"/>
      <c r="O97" s="85" t="s">
        <v>201</v>
      </c>
      <c r="P97" s="47"/>
      <c r="Q97" s="85" t="s">
        <v>201</v>
      </c>
      <c r="R97" s="47"/>
      <c r="S97" s="85" t="s">
        <v>201</v>
      </c>
      <c r="T97" s="178"/>
    </row>
    <row r="98" spans="2:20" ht="14.25" customHeight="1" x14ac:dyDescent="0.15">
      <c r="B98" s="131"/>
      <c r="C98" s="167"/>
      <c r="D98" s="171"/>
      <c r="E98" s="174"/>
      <c r="F98" s="174"/>
      <c r="G98" s="246"/>
      <c r="H98" s="174"/>
      <c r="I98" s="237"/>
      <c r="J98" s="238"/>
      <c r="K98" s="170"/>
      <c r="L98" s="71" t="s">
        <v>169</v>
      </c>
      <c r="M98" s="85"/>
      <c r="N98" s="47"/>
      <c r="O98" s="85" t="s">
        <v>201</v>
      </c>
      <c r="P98" s="47"/>
      <c r="Q98" s="85" t="s">
        <v>201</v>
      </c>
      <c r="R98" s="47"/>
      <c r="S98" s="85" t="s">
        <v>201</v>
      </c>
      <c r="T98" s="178"/>
    </row>
    <row r="99" spans="2:20" ht="14.25" customHeight="1" x14ac:dyDescent="0.15">
      <c r="B99" s="164"/>
      <c r="C99" s="167"/>
      <c r="D99" s="171"/>
      <c r="E99" s="175"/>
      <c r="F99" s="175"/>
      <c r="G99" s="246"/>
      <c r="H99" s="175"/>
      <c r="I99" s="217"/>
      <c r="J99" s="218"/>
      <c r="K99" s="187"/>
      <c r="L99" s="47"/>
      <c r="M99" s="85"/>
      <c r="N99" s="47"/>
      <c r="O99" s="85" t="s">
        <v>201</v>
      </c>
      <c r="P99" s="47"/>
      <c r="Q99" s="85" t="s">
        <v>201</v>
      </c>
      <c r="R99" s="47"/>
      <c r="S99" s="85" t="s">
        <v>201</v>
      </c>
      <c r="T99" s="179"/>
    </row>
    <row r="100" spans="2:20" ht="14.25" customHeight="1" x14ac:dyDescent="0.15">
      <c r="B100" s="180">
        <f t="shared" si="3"/>
        <v>22</v>
      </c>
      <c r="C100" s="167"/>
      <c r="D100" s="171"/>
      <c r="E100" s="181">
        <v>3</v>
      </c>
      <c r="F100" s="181">
        <v>3</v>
      </c>
      <c r="G100" s="246"/>
      <c r="H100" s="181" t="s">
        <v>207</v>
      </c>
      <c r="I100" s="215" t="s">
        <v>150</v>
      </c>
      <c r="J100" s="216"/>
      <c r="K100" s="252" t="s">
        <v>0</v>
      </c>
      <c r="L100" s="47" t="s">
        <v>152</v>
      </c>
      <c r="M100" s="85"/>
      <c r="N100" s="47"/>
      <c r="O100" s="85" t="s">
        <v>201</v>
      </c>
      <c r="P100" s="47" t="s">
        <v>152</v>
      </c>
      <c r="Q100" s="85" t="s">
        <v>201</v>
      </c>
      <c r="R100" s="47"/>
      <c r="S100" s="85" t="s">
        <v>201</v>
      </c>
      <c r="T100" s="177">
        <v>1</v>
      </c>
    </row>
    <row r="101" spans="2:20" ht="14.25" customHeight="1" x14ac:dyDescent="0.15">
      <c r="B101" s="131"/>
      <c r="C101" s="167"/>
      <c r="D101" s="171"/>
      <c r="E101" s="174"/>
      <c r="F101" s="174"/>
      <c r="G101" s="246"/>
      <c r="H101" s="174"/>
      <c r="I101" s="237"/>
      <c r="J101" s="238"/>
      <c r="K101" s="170"/>
      <c r="L101" s="71" t="s">
        <v>169</v>
      </c>
      <c r="M101" s="85"/>
      <c r="N101" s="47"/>
      <c r="O101" s="85" t="s">
        <v>201</v>
      </c>
      <c r="P101" s="47" t="s">
        <v>83</v>
      </c>
      <c r="Q101" s="85" t="s">
        <v>201</v>
      </c>
      <c r="R101" s="47"/>
      <c r="S101" s="85" t="s">
        <v>201</v>
      </c>
      <c r="T101" s="178"/>
    </row>
    <row r="102" spans="2:20" ht="14.25" customHeight="1" x14ac:dyDescent="0.15">
      <c r="B102" s="131"/>
      <c r="C102" s="167"/>
      <c r="D102" s="171"/>
      <c r="E102" s="174"/>
      <c r="F102" s="174"/>
      <c r="G102" s="246"/>
      <c r="H102" s="174"/>
      <c r="I102" s="237"/>
      <c r="J102" s="238"/>
      <c r="K102" s="170"/>
      <c r="L102" s="47"/>
      <c r="M102" s="85"/>
      <c r="N102" s="47"/>
      <c r="O102" s="85" t="s">
        <v>201</v>
      </c>
      <c r="P102" s="47" t="s">
        <v>84</v>
      </c>
      <c r="Q102" s="85" t="s">
        <v>201</v>
      </c>
      <c r="R102" s="47"/>
      <c r="S102" s="85" t="s">
        <v>201</v>
      </c>
      <c r="T102" s="178"/>
    </row>
    <row r="103" spans="2:20" ht="14.25" customHeight="1" thickBot="1" x14ac:dyDescent="0.2">
      <c r="B103" s="132"/>
      <c r="C103" s="168"/>
      <c r="D103" s="172"/>
      <c r="E103" s="176"/>
      <c r="F103" s="176"/>
      <c r="G103" s="247"/>
      <c r="H103" s="176"/>
      <c r="I103" s="255"/>
      <c r="J103" s="256"/>
      <c r="K103" s="257"/>
      <c r="L103" s="59"/>
      <c r="M103" s="87"/>
      <c r="N103" s="59"/>
      <c r="O103" s="87" t="s">
        <v>201</v>
      </c>
      <c r="P103" s="59"/>
      <c r="Q103" s="87" t="s">
        <v>201</v>
      </c>
      <c r="R103" s="59"/>
      <c r="S103" s="87" t="s">
        <v>201</v>
      </c>
      <c r="T103" s="254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635CC64C-6C2E-4DF9-8754-6B52F0FD2973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078C-3AF5-4E49-A8EF-420247B42F8C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58" t="s">
        <v>193</v>
      </c>
      <c r="D7" s="169" t="s">
        <v>194</v>
      </c>
      <c r="E7" s="173">
        <v>2</v>
      </c>
      <c r="F7" s="173">
        <v>2</v>
      </c>
      <c r="G7" s="173">
        <v>3</v>
      </c>
      <c r="H7" s="173" t="s">
        <v>207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1</v>
      </c>
      <c r="G13" s="174"/>
      <c r="H13" s="181" t="s">
        <v>204</v>
      </c>
      <c r="I13" s="182" t="s">
        <v>87</v>
      </c>
      <c r="J13" s="183"/>
      <c r="K13" s="252" t="s">
        <v>185</v>
      </c>
      <c r="L13" s="1" t="s">
        <v>13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3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207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206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/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/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3</v>
      </c>
      <c r="F21" s="181">
        <v>3</v>
      </c>
      <c r="G21" s="174"/>
      <c r="H21" s="181" t="s">
        <v>206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/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/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/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3</v>
      </c>
      <c r="F25" s="181">
        <v>3</v>
      </c>
      <c r="G25" s="174"/>
      <c r="H25" s="181" t="s">
        <v>206</v>
      </c>
      <c r="I25" s="182" t="s">
        <v>101</v>
      </c>
      <c r="J25" s="183"/>
      <c r="K25" s="186" t="s">
        <v>102</v>
      </c>
      <c r="L25" s="53" t="s">
        <v>103</v>
      </c>
      <c r="M25" s="85" t="s">
        <v>201</v>
      </c>
      <c r="N25" s="53" t="s">
        <v>103</v>
      </c>
      <c r="O25" s="85"/>
      <c r="P25" s="47"/>
      <c r="Q25" s="85" t="s">
        <v>201</v>
      </c>
      <c r="R25" s="56"/>
      <c r="S25" s="85" t="s">
        <v>201</v>
      </c>
      <c r="T25" s="177">
        <v>1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/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3</v>
      </c>
      <c r="F30" s="181">
        <v>3</v>
      </c>
      <c r="G30" s="174"/>
      <c r="H30" s="181" t="s">
        <v>206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/>
      <c r="P30" s="47" t="s">
        <v>106</v>
      </c>
      <c r="Q30" s="85" t="s">
        <v>201</v>
      </c>
      <c r="R30" s="56"/>
      <c r="S30" s="85" t="s">
        <v>201</v>
      </c>
      <c r="T30" s="177">
        <v>1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/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3</v>
      </c>
      <c r="G36" s="174"/>
      <c r="H36" s="181" t="s">
        <v>206</v>
      </c>
      <c r="I36" s="182" t="s">
        <v>115</v>
      </c>
      <c r="J36" s="183"/>
      <c r="K36" s="186" t="s">
        <v>116</v>
      </c>
      <c r="L36" s="53" t="s">
        <v>103</v>
      </c>
      <c r="M36" s="86" t="s">
        <v>201</v>
      </c>
      <c r="N36" s="53" t="s">
        <v>103</v>
      </c>
      <c r="O36" s="86"/>
      <c r="P36" s="47" t="s">
        <v>83</v>
      </c>
      <c r="Q36" s="86" t="s">
        <v>201</v>
      </c>
      <c r="R36" s="56"/>
      <c r="S36" s="86" t="s">
        <v>201</v>
      </c>
      <c r="T36" s="177">
        <v>1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/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3</v>
      </c>
      <c r="G41" s="174"/>
      <c r="H41" s="181" t="s">
        <v>206</v>
      </c>
      <c r="I41" s="182" t="s">
        <v>119</v>
      </c>
      <c r="J41" s="183"/>
      <c r="K41" s="186" t="s">
        <v>120</v>
      </c>
      <c r="L41" s="53" t="s">
        <v>103</v>
      </c>
      <c r="M41" s="86" t="s">
        <v>201</v>
      </c>
      <c r="N41" s="53" t="s">
        <v>103</v>
      </c>
      <c r="O41" s="86"/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1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/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3</v>
      </c>
      <c r="G45" s="174"/>
      <c r="H45" s="181" t="s">
        <v>206</v>
      </c>
      <c r="I45" s="182" t="s">
        <v>122</v>
      </c>
      <c r="J45" s="183"/>
      <c r="K45" s="186" t="s">
        <v>123</v>
      </c>
      <c r="L45" s="53" t="s">
        <v>103</v>
      </c>
      <c r="M45" s="86" t="s">
        <v>201</v>
      </c>
      <c r="N45" s="47"/>
      <c r="O45" s="86"/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1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/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/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206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3</v>
      </c>
      <c r="F53" s="181">
        <v>3</v>
      </c>
      <c r="G53" s="246"/>
      <c r="H53" s="181" t="s">
        <v>206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 t="s">
        <v>201</v>
      </c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3</v>
      </c>
      <c r="F58" s="248">
        <v>3</v>
      </c>
      <c r="G58" s="246"/>
      <c r="H58" s="248" t="s">
        <v>206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/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 t="s">
        <v>201</v>
      </c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207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/>
      <c r="P62" s="47" t="s">
        <v>106</v>
      </c>
      <c r="Q62" s="85" t="s">
        <v>201</v>
      </c>
      <c r="R62" s="47" t="s">
        <v>128</v>
      </c>
      <c r="S62" s="85" t="s">
        <v>201</v>
      </c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/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/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/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/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2</v>
      </c>
      <c r="F67" s="181">
        <v>2</v>
      </c>
      <c r="G67" s="246"/>
      <c r="H67" s="181" t="s">
        <v>207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 t="s">
        <v>201</v>
      </c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2</v>
      </c>
      <c r="F69" s="181">
        <v>2</v>
      </c>
      <c r="G69" s="246"/>
      <c r="H69" s="181" t="s">
        <v>207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 t="s">
        <v>201</v>
      </c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 t="s">
        <v>201</v>
      </c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/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13</v>
      </c>
      <c r="M73" s="95" t="s">
        <v>9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 t="s">
        <v>201</v>
      </c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 t="s">
        <v>201</v>
      </c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 t="s">
        <v>201</v>
      </c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 t="s">
        <v>201</v>
      </c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 t="s">
        <v>201</v>
      </c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 t="s">
        <v>201</v>
      </c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S7:S103 O7:O103 Q7:Q103" xr:uid="{C783B33B-2384-41CD-A2CC-A1A7C47D8DA1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AB76-358E-4C17-BB83-BF33D7FC07B2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58" t="s">
        <v>193</v>
      </c>
      <c r="D7" s="169" t="s">
        <v>195</v>
      </c>
      <c r="E7" s="173">
        <v>2</v>
      </c>
      <c r="F7" s="173">
        <v>2</v>
      </c>
      <c r="G7" s="173">
        <v>3</v>
      </c>
      <c r="H7" s="173" t="s">
        <v>207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1</v>
      </c>
      <c r="F13" s="181">
        <v>1</v>
      </c>
      <c r="G13" s="174"/>
      <c r="H13" s="181" t="s">
        <v>204</v>
      </c>
      <c r="I13" s="182" t="s">
        <v>87</v>
      </c>
      <c r="J13" s="183"/>
      <c r="K13" s="252" t="s">
        <v>185</v>
      </c>
      <c r="L13" s="1" t="s">
        <v>13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3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2</v>
      </c>
      <c r="G16" s="174"/>
      <c r="H16" s="181" t="s">
        <v>207</v>
      </c>
      <c r="I16" s="182" t="s">
        <v>93</v>
      </c>
      <c r="J16" s="183"/>
      <c r="K16" s="186" t="s">
        <v>94</v>
      </c>
      <c r="L16" s="1" t="s">
        <v>14</v>
      </c>
      <c r="M16" s="85" t="s">
        <v>9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2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 t="s">
        <v>201</v>
      </c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206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 t="s">
        <v>201</v>
      </c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 t="s">
        <v>201</v>
      </c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 t="s">
        <v>201</v>
      </c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2</v>
      </c>
      <c r="F21" s="181">
        <v>3</v>
      </c>
      <c r="G21" s="174"/>
      <c r="H21" s="181" t="s">
        <v>206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 t="s">
        <v>201</v>
      </c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 t="s">
        <v>201</v>
      </c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 t="s">
        <v>201</v>
      </c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3</v>
      </c>
      <c r="F25" s="181">
        <v>2</v>
      </c>
      <c r="G25" s="174"/>
      <c r="H25" s="181" t="s">
        <v>206</v>
      </c>
      <c r="I25" s="182" t="s">
        <v>101</v>
      </c>
      <c r="J25" s="183"/>
      <c r="K25" s="186" t="s">
        <v>102</v>
      </c>
      <c r="L25" s="53" t="s">
        <v>103</v>
      </c>
      <c r="M25" s="85" t="s">
        <v>9</v>
      </c>
      <c r="N25" s="53" t="s">
        <v>103</v>
      </c>
      <c r="O25" s="85" t="s">
        <v>9</v>
      </c>
      <c r="P25" s="47"/>
      <c r="Q25" s="85" t="s">
        <v>201</v>
      </c>
      <c r="R25" s="56"/>
      <c r="S25" s="85" t="s">
        <v>201</v>
      </c>
      <c r="T25" s="177">
        <v>2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9</v>
      </c>
      <c r="N27" s="53" t="s">
        <v>107</v>
      </c>
      <c r="O27" s="85" t="s">
        <v>9</v>
      </c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/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3</v>
      </c>
      <c r="F30" s="181">
        <v>2</v>
      </c>
      <c r="G30" s="174"/>
      <c r="H30" s="181" t="s">
        <v>206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 t="s">
        <v>201</v>
      </c>
      <c r="P30" s="47" t="s">
        <v>106</v>
      </c>
      <c r="Q30" s="85" t="s">
        <v>201</v>
      </c>
      <c r="R30" s="56"/>
      <c r="S30" s="85" t="s">
        <v>201</v>
      </c>
      <c r="T30" s="177">
        <v>2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9</v>
      </c>
      <c r="N31" s="58"/>
      <c r="O31" s="85" t="s">
        <v>201</v>
      </c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 t="s">
        <v>201</v>
      </c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2</v>
      </c>
      <c r="G36" s="174"/>
      <c r="H36" s="181" t="s">
        <v>206</v>
      </c>
      <c r="I36" s="182" t="s">
        <v>115</v>
      </c>
      <c r="J36" s="183"/>
      <c r="K36" s="186" t="s">
        <v>116</v>
      </c>
      <c r="L36" s="53" t="s">
        <v>103</v>
      </c>
      <c r="M36" s="86" t="s">
        <v>9</v>
      </c>
      <c r="N36" s="53" t="s">
        <v>103</v>
      </c>
      <c r="O36" s="86" t="s">
        <v>9</v>
      </c>
      <c r="P36" s="47" t="s">
        <v>83</v>
      </c>
      <c r="Q36" s="86" t="s">
        <v>201</v>
      </c>
      <c r="R36" s="56"/>
      <c r="S36" s="86" t="s">
        <v>201</v>
      </c>
      <c r="T36" s="177">
        <v>2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/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2</v>
      </c>
      <c r="G41" s="174"/>
      <c r="H41" s="181" t="s">
        <v>206</v>
      </c>
      <c r="I41" s="182" t="s">
        <v>119</v>
      </c>
      <c r="J41" s="183"/>
      <c r="K41" s="186" t="s">
        <v>120</v>
      </c>
      <c r="L41" s="53" t="s">
        <v>103</v>
      </c>
      <c r="M41" s="86" t="s">
        <v>9</v>
      </c>
      <c r="N41" s="53" t="s">
        <v>103</v>
      </c>
      <c r="O41" s="86" t="s">
        <v>9</v>
      </c>
      <c r="P41" s="47" t="s">
        <v>106</v>
      </c>
      <c r="Q41" s="86" t="s">
        <v>201</v>
      </c>
      <c r="R41" s="56" t="s">
        <v>121</v>
      </c>
      <c r="S41" s="86" t="s">
        <v>9</v>
      </c>
      <c r="T41" s="177">
        <v>2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/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2</v>
      </c>
      <c r="G45" s="174"/>
      <c r="H45" s="181" t="s">
        <v>206</v>
      </c>
      <c r="I45" s="182" t="s">
        <v>122</v>
      </c>
      <c r="J45" s="183"/>
      <c r="K45" s="186" t="s">
        <v>123</v>
      </c>
      <c r="L45" s="53" t="s">
        <v>103</v>
      </c>
      <c r="M45" s="86" t="s">
        <v>9</v>
      </c>
      <c r="N45" s="47"/>
      <c r="O45" s="86" t="s">
        <v>201</v>
      </c>
      <c r="P45" s="47" t="s">
        <v>106</v>
      </c>
      <c r="Q45" s="86" t="s">
        <v>201</v>
      </c>
      <c r="R45" s="56" t="s">
        <v>121</v>
      </c>
      <c r="S45" s="86" t="s">
        <v>9</v>
      </c>
      <c r="T45" s="177">
        <v>2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 t="s">
        <v>201</v>
      </c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 t="s">
        <v>201</v>
      </c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206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 t="s">
        <v>201</v>
      </c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3</v>
      </c>
      <c r="F53" s="181">
        <v>3</v>
      </c>
      <c r="G53" s="246"/>
      <c r="H53" s="181" t="s">
        <v>206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/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3</v>
      </c>
      <c r="F58" s="248">
        <v>3</v>
      </c>
      <c r="G58" s="246"/>
      <c r="H58" s="248" t="s">
        <v>206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/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 t="s">
        <v>201</v>
      </c>
      <c r="P61" s="62"/>
      <c r="Q61" s="85" t="s">
        <v>201</v>
      </c>
      <c r="R61" s="62"/>
      <c r="S61" s="85"/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207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 t="s">
        <v>201</v>
      </c>
      <c r="P62" s="47" t="s">
        <v>106</v>
      </c>
      <c r="Q62" s="85" t="s">
        <v>201</v>
      </c>
      <c r="R62" s="47" t="s">
        <v>128</v>
      </c>
      <c r="S62" s="85"/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/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/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/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/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1</v>
      </c>
      <c r="F67" s="181">
        <v>2</v>
      </c>
      <c r="G67" s="246"/>
      <c r="H67" s="181" t="s">
        <v>204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/>
      <c r="P67" s="47" t="s">
        <v>91</v>
      </c>
      <c r="Q67" s="86"/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/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1</v>
      </c>
      <c r="F69" s="181">
        <v>2</v>
      </c>
      <c r="G69" s="246"/>
      <c r="H69" s="181" t="s">
        <v>204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/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/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/>
      <c r="P71" s="47"/>
      <c r="Q71" s="86" t="s">
        <v>201</v>
      </c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/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13</v>
      </c>
      <c r="M73" s="95" t="s">
        <v>9</v>
      </c>
      <c r="N73" s="96"/>
      <c r="O73" s="95"/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 t="s">
        <v>201</v>
      </c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 t="s">
        <v>201</v>
      </c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 t="s">
        <v>201</v>
      </c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 t="s">
        <v>201</v>
      </c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 t="s">
        <v>201</v>
      </c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/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/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 t="s">
        <v>201</v>
      </c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B9929D45-8CBB-461B-BF2A-0F4314AB42DB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8BA6-5398-4906-841D-B85449F4BC7A}">
  <sheetPr>
    <pageSetUpPr fitToPage="1"/>
  </sheetPr>
  <dimension ref="A1:T117"/>
  <sheetViews>
    <sheetView showGridLines="0" topLeftCell="F45" zoomScaleNormal="100" zoomScaleSheetLayoutView="30" workbookViewId="0">
      <selection activeCell="AC64" sqref="AC64"/>
    </sheetView>
  </sheetViews>
  <sheetFormatPr defaultRowHeight="14.25" x14ac:dyDescent="0.15"/>
  <cols>
    <col min="1" max="1" width="2" style="37" customWidth="1"/>
    <col min="2" max="2" width="5.625" style="37" customWidth="1"/>
    <col min="3" max="4" width="14.625" style="37" customWidth="1"/>
    <col min="5" max="8" width="10.625" style="37" customWidth="1"/>
    <col min="9" max="9" width="3.125" style="37" customWidth="1"/>
    <col min="10" max="10" width="17" style="37" customWidth="1"/>
    <col min="11" max="11" width="63.625" style="37" customWidth="1"/>
    <col min="12" max="12" width="35.625" style="37" customWidth="1"/>
    <col min="13" max="13" width="5.625" style="37" customWidth="1"/>
    <col min="14" max="14" width="35.625" style="37" customWidth="1"/>
    <col min="15" max="15" width="5.625" style="37" customWidth="1"/>
    <col min="16" max="16" width="35.625" style="37" customWidth="1"/>
    <col min="17" max="17" width="5.625" style="37" customWidth="1"/>
    <col min="18" max="18" width="35.625" style="37" customWidth="1"/>
    <col min="19" max="19" width="5.625" style="37" customWidth="1"/>
    <col min="20" max="20" width="10.875" style="37" customWidth="1"/>
    <col min="21" max="21" width="2" style="37" customWidth="1"/>
    <col min="22" max="16384" width="9" style="37"/>
  </cols>
  <sheetData>
    <row r="1" spans="2:20" ht="30.75" x14ac:dyDescent="0.15">
      <c r="B1" s="129" t="s">
        <v>153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x14ac:dyDescent="0.15">
      <c r="B2" s="38"/>
      <c r="C2" s="39"/>
      <c r="D2" s="39"/>
      <c r="E2" s="39"/>
      <c r="F2" s="39"/>
      <c r="G2" s="39"/>
      <c r="H2" s="39"/>
      <c r="K2" s="40"/>
      <c r="M2" s="38"/>
      <c r="O2" s="38"/>
      <c r="Q2" s="38"/>
      <c r="S2" s="38"/>
      <c r="T2" s="38"/>
    </row>
    <row r="3" spans="2:20" ht="15" thickBot="1" x14ac:dyDescent="0.2">
      <c r="B3" s="38"/>
      <c r="C3" s="39"/>
      <c r="D3" s="39"/>
      <c r="E3" s="39"/>
      <c r="F3" s="39"/>
      <c r="G3" s="39"/>
      <c r="H3" s="39"/>
      <c r="K3" s="40"/>
      <c r="M3" s="38"/>
      <c r="O3" s="38"/>
      <c r="Q3" s="38"/>
      <c r="S3" s="38"/>
      <c r="T3" s="38"/>
    </row>
    <row r="4" spans="2:20" x14ac:dyDescent="0.15">
      <c r="B4" s="130" t="s">
        <v>62</v>
      </c>
      <c r="C4" s="133" t="s">
        <v>63</v>
      </c>
      <c r="D4" s="133" t="s">
        <v>64</v>
      </c>
      <c r="E4" s="136" t="s">
        <v>65</v>
      </c>
      <c r="F4" s="137"/>
      <c r="G4" s="137"/>
      <c r="H4" s="41"/>
      <c r="I4" s="140" t="s">
        <v>66</v>
      </c>
      <c r="J4" s="141"/>
      <c r="K4" s="146" t="s">
        <v>67</v>
      </c>
      <c r="L4" s="149" t="s">
        <v>68</v>
      </c>
      <c r="M4" s="150"/>
      <c r="N4" s="150"/>
      <c r="O4" s="150"/>
      <c r="P4" s="150"/>
      <c r="Q4" s="150"/>
      <c r="R4" s="150"/>
      <c r="S4" s="151"/>
      <c r="T4" s="66" t="s">
        <v>69</v>
      </c>
    </row>
    <row r="5" spans="2:20" x14ac:dyDescent="0.15">
      <c r="B5" s="131"/>
      <c r="C5" s="134"/>
      <c r="D5" s="134"/>
      <c r="E5" s="138"/>
      <c r="F5" s="139"/>
      <c r="G5" s="139"/>
      <c r="H5" s="42"/>
      <c r="I5" s="142"/>
      <c r="J5" s="143"/>
      <c r="K5" s="147"/>
      <c r="L5" s="152" t="s">
        <v>70</v>
      </c>
      <c r="M5" s="153"/>
      <c r="N5" s="153"/>
      <c r="O5" s="154"/>
      <c r="P5" s="155" t="s">
        <v>71</v>
      </c>
      <c r="Q5" s="156"/>
      <c r="R5" s="155" t="s">
        <v>72</v>
      </c>
      <c r="S5" s="156"/>
      <c r="T5" s="159" t="s">
        <v>73</v>
      </c>
    </row>
    <row r="6" spans="2:20" ht="15" thickBot="1" x14ac:dyDescent="0.2">
      <c r="B6" s="132"/>
      <c r="C6" s="135"/>
      <c r="D6" s="135"/>
      <c r="E6" s="43" t="s">
        <v>74</v>
      </c>
      <c r="F6" s="43" t="s">
        <v>75</v>
      </c>
      <c r="G6" s="44" t="s">
        <v>76</v>
      </c>
      <c r="H6" s="68" t="s">
        <v>77</v>
      </c>
      <c r="I6" s="144"/>
      <c r="J6" s="145"/>
      <c r="K6" s="148"/>
      <c r="L6" s="161" t="s">
        <v>78</v>
      </c>
      <c r="M6" s="162"/>
      <c r="N6" s="163" t="s">
        <v>79</v>
      </c>
      <c r="O6" s="162"/>
      <c r="P6" s="157"/>
      <c r="Q6" s="158"/>
      <c r="R6" s="157"/>
      <c r="S6" s="158"/>
      <c r="T6" s="160"/>
    </row>
    <row r="7" spans="2:20" ht="14.25" customHeight="1" x14ac:dyDescent="0.15">
      <c r="B7" s="130">
        <v>1</v>
      </c>
      <c r="C7" s="258" t="s">
        <v>193</v>
      </c>
      <c r="D7" s="169" t="s">
        <v>196</v>
      </c>
      <c r="E7" s="173">
        <v>2</v>
      </c>
      <c r="F7" s="173">
        <v>2</v>
      </c>
      <c r="G7" s="173">
        <v>3</v>
      </c>
      <c r="H7" s="173" t="s">
        <v>207</v>
      </c>
      <c r="I7" s="188" t="s">
        <v>80</v>
      </c>
      <c r="J7" s="189"/>
      <c r="K7" s="192" t="s">
        <v>81</v>
      </c>
      <c r="L7" s="45" t="s">
        <v>82</v>
      </c>
      <c r="M7" s="83" t="s">
        <v>201</v>
      </c>
      <c r="N7" s="46"/>
      <c r="O7" s="83" t="s">
        <v>201</v>
      </c>
      <c r="P7" s="45" t="s">
        <v>178</v>
      </c>
      <c r="Q7" s="83" t="s">
        <v>201</v>
      </c>
      <c r="R7" s="46"/>
      <c r="S7" s="83" t="s">
        <v>201</v>
      </c>
      <c r="T7" s="193">
        <v>2</v>
      </c>
    </row>
    <row r="8" spans="2:20" ht="14.25" customHeight="1" x14ac:dyDescent="0.15">
      <c r="B8" s="131"/>
      <c r="C8" s="166"/>
      <c r="D8" s="170"/>
      <c r="E8" s="174"/>
      <c r="F8" s="174"/>
      <c r="G8" s="174"/>
      <c r="H8" s="174"/>
      <c r="I8" s="190"/>
      <c r="J8" s="191"/>
      <c r="K8" s="170"/>
      <c r="L8" s="61" t="s">
        <v>171</v>
      </c>
      <c r="M8" s="84" t="s">
        <v>9</v>
      </c>
      <c r="N8" s="48"/>
      <c r="O8" s="84" t="s">
        <v>201</v>
      </c>
      <c r="P8" s="47" t="s">
        <v>83</v>
      </c>
      <c r="Q8" s="84" t="s">
        <v>201</v>
      </c>
      <c r="R8" s="48"/>
      <c r="S8" s="84" t="s">
        <v>201</v>
      </c>
      <c r="T8" s="178"/>
    </row>
    <row r="9" spans="2:20" ht="14.25" customHeight="1" x14ac:dyDescent="0.15">
      <c r="B9" s="131"/>
      <c r="C9" s="166"/>
      <c r="D9" s="170"/>
      <c r="E9" s="174"/>
      <c r="F9" s="174"/>
      <c r="G9" s="174"/>
      <c r="H9" s="174"/>
      <c r="I9" s="190"/>
      <c r="J9" s="191"/>
      <c r="K9" s="170"/>
      <c r="L9" s="47" t="s">
        <v>178</v>
      </c>
      <c r="M9" s="85" t="s">
        <v>201</v>
      </c>
      <c r="N9" s="48"/>
      <c r="O9" s="85" t="s">
        <v>201</v>
      </c>
      <c r="P9" s="47" t="s">
        <v>84</v>
      </c>
      <c r="Q9" s="85" t="s">
        <v>201</v>
      </c>
      <c r="R9" s="48"/>
      <c r="S9" s="85" t="s">
        <v>201</v>
      </c>
      <c r="T9" s="178"/>
    </row>
    <row r="10" spans="2:20" ht="14.25" customHeight="1" x14ac:dyDescent="0.15">
      <c r="B10" s="131"/>
      <c r="C10" s="166"/>
      <c r="D10" s="170"/>
      <c r="E10" s="174"/>
      <c r="F10" s="174"/>
      <c r="G10" s="174"/>
      <c r="H10" s="174"/>
      <c r="I10" s="190"/>
      <c r="J10" s="191"/>
      <c r="K10" s="170"/>
      <c r="L10" s="61" t="s">
        <v>154</v>
      </c>
      <c r="M10" s="84" t="s">
        <v>201</v>
      </c>
      <c r="N10" s="48"/>
      <c r="O10" s="84" t="s">
        <v>201</v>
      </c>
      <c r="P10" s="47"/>
      <c r="Q10" s="84" t="s">
        <v>201</v>
      </c>
      <c r="R10" s="48"/>
      <c r="S10" s="84" t="s">
        <v>201</v>
      </c>
      <c r="T10" s="178"/>
    </row>
    <row r="11" spans="2:20" ht="14.25" customHeight="1" x14ac:dyDescent="0.15">
      <c r="B11" s="131"/>
      <c r="C11" s="166"/>
      <c r="D11" s="170"/>
      <c r="E11" s="174"/>
      <c r="F11" s="174"/>
      <c r="G11" s="174"/>
      <c r="H11" s="174"/>
      <c r="I11" s="190"/>
      <c r="J11" s="191"/>
      <c r="K11" s="170"/>
      <c r="L11" s="61" t="s">
        <v>170</v>
      </c>
      <c r="M11" s="85" t="s">
        <v>201</v>
      </c>
      <c r="N11" s="47"/>
      <c r="O11" s="85" t="s">
        <v>201</v>
      </c>
      <c r="P11" s="47"/>
      <c r="Q11" s="85" t="s">
        <v>201</v>
      </c>
      <c r="R11" s="47"/>
      <c r="S11" s="85" t="s">
        <v>201</v>
      </c>
      <c r="T11" s="178"/>
    </row>
    <row r="12" spans="2:20" ht="14.25" customHeight="1" x14ac:dyDescent="0.15">
      <c r="B12" s="164"/>
      <c r="C12" s="166"/>
      <c r="D12" s="170"/>
      <c r="E12" s="175"/>
      <c r="F12" s="175"/>
      <c r="G12" s="174"/>
      <c r="H12" s="175"/>
      <c r="I12" s="184"/>
      <c r="J12" s="185"/>
      <c r="K12" s="187"/>
      <c r="L12" s="49"/>
      <c r="M12" s="84" t="s">
        <v>201</v>
      </c>
      <c r="N12" s="50"/>
      <c r="O12" s="84" t="s">
        <v>201</v>
      </c>
      <c r="P12" s="49"/>
      <c r="Q12" s="84" t="s">
        <v>201</v>
      </c>
      <c r="R12" s="51"/>
      <c r="S12" s="84" t="s">
        <v>201</v>
      </c>
      <c r="T12" s="179"/>
    </row>
    <row r="13" spans="2:20" ht="14.25" customHeight="1" x14ac:dyDescent="0.15">
      <c r="B13" s="180">
        <f>1+B7</f>
        <v>2</v>
      </c>
      <c r="C13" s="166"/>
      <c r="D13" s="170"/>
      <c r="E13" s="181">
        <v>2</v>
      </c>
      <c r="F13" s="181">
        <v>2</v>
      </c>
      <c r="G13" s="174"/>
      <c r="H13" s="181" t="s">
        <v>207</v>
      </c>
      <c r="I13" s="182" t="s">
        <v>87</v>
      </c>
      <c r="J13" s="183"/>
      <c r="K13" s="252" t="s">
        <v>185</v>
      </c>
      <c r="L13" s="5" t="s">
        <v>12</v>
      </c>
      <c r="M13" s="85" t="s">
        <v>9</v>
      </c>
      <c r="N13" s="52"/>
      <c r="O13" s="85" t="s">
        <v>201</v>
      </c>
      <c r="P13" s="47" t="s">
        <v>90</v>
      </c>
      <c r="Q13" s="85" t="s">
        <v>9</v>
      </c>
      <c r="R13" s="52"/>
      <c r="S13" s="85" t="s">
        <v>201</v>
      </c>
      <c r="T13" s="177">
        <v>2</v>
      </c>
    </row>
    <row r="14" spans="2:20" ht="14.25" customHeight="1" x14ac:dyDescent="0.15">
      <c r="B14" s="131"/>
      <c r="C14" s="166"/>
      <c r="D14" s="170"/>
      <c r="E14" s="174"/>
      <c r="F14" s="174"/>
      <c r="G14" s="174"/>
      <c r="H14" s="174"/>
      <c r="I14" s="190"/>
      <c r="J14" s="191"/>
      <c r="K14" s="170"/>
      <c r="L14" s="47" t="s">
        <v>91</v>
      </c>
      <c r="M14" s="85" t="s">
        <v>9</v>
      </c>
      <c r="N14" s="48"/>
      <c r="O14" s="85" t="s">
        <v>201</v>
      </c>
      <c r="P14" s="47" t="s">
        <v>92</v>
      </c>
      <c r="Q14" s="85" t="s">
        <v>9</v>
      </c>
      <c r="R14" s="48"/>
      <c r="S14" s="85" t="s">
        <v>201</v>
      </c>
      <c r="T14" s="178"/>
    </row>
    <row r="15" spans="2:20" ht="14.25" customHeight="1" x14ac:dyDescent="0.15">
      <c r="B15" s="164"/>
      <c r="C15" s="166"/>
      <c r="D15" s="170"/>
      <c r="E15" s="175"/>
      <c r="F15" s="175"/>
      <c r="G15" s="174"/>
      <c r="H15" s="175"/>
      <c r="I15" s="184"/>
      <c r="J15" s="185"/>
      <c r="K15" s="187"/>
      <c r="L15" s="47"/>
      <c r="M15" s="85" t="s">
        <v>201</v>
      </c>
      <c r="N15" s="48"/>
      <c r="O15" s="85" t="s">
        <v>201</v>
      </c>
      <c r="P15" s="53"/>
      <c r="Q15" s="85" t="s">
        <v>201</v>
      </c>
      <c r="R15" s="48"/>
      <c r="S15" s="85" t="s">
        <v>201</v>
      </c>
      <c r="T15" s="179"/>
    </row>
    <row r="16" spans="2:20" ht="14.25" customHeight="1" x14ac:dyDescent="0.15">
      <c r="B16" s="180">
        <f>1+B13</f>
        <v>3</v>
      </c>
      <c r="C16" s="166"/>
      <c r="D16" s="170"/>
      <c r="E16" s="181">
        <v>2</v>
      </c>
      <c r="F16" s="181">
        <v>3</v>
      </c>
      <c r="G16" s="174"/>
      <c r="H16" s="181" t="s">
        <v>206</v>
      </c>
      <c r="I16" s="182" t="s">
        <v>93</v>
      </c>
      <c r="J16" s="183"/>
      <c r="K16" s="186" t="s">
        <v>94</v>
      </c>
      <c r="L16" s="1" t="s">
        <v>10</v>
      </c>
      <c r="M16" s="85" t="s">
        <v>201</v>
      </c>
      <c r="N16" s="54"/>
      <c r="O16" s="85" t="s">
        <v>201</v>
      </c>
      <c r="P16" s="47"/>
      <c r="Q16" s="85" t="s">
        <v>201</v>
      </c>
      <c r="R16" s="47"/>
      <c r="S16" s="85" t="s">
        <v>201</v>
      </c>
      <c r="T16" s="177">
        <v>1</v>
      </c>
    </row>
    <row r="17" spans="1:20" ht="14.25" customHeight="1" x14ac:dyDescent="0.15">
      <c r="B17" s="164"/>
      <c r="C17" s="166"/>
      <c r="D17" s="170"/>
      <c r="E17" s="175"/>
      <c r="F17" s="175"/>
      <c r="G17" s="174"/>
      <c r="H17" s="175"/>
      <c r="I17" s="184"/>
      <c r="J17" s="185"/>
      <c r="K17" s="187"/>
      <c r="L17" s="47"/>
      <c r="M17" s="85" t="s">
        <v>201</v>
      </c>
      <c r="N17" s="47"/>
      <c r="O17" s="85"/>
      <c r="P17" s="47"/>
      <c r="Q17" s="85" t="s">
        <v>201</v>
      </c>
      <c r="R17" s="47"/>
      <c r="S17" s="85" t="s">
        <v>201</v>
      </c>
      <c r="T17" s="179"/>
    </row>
    <row r="18" spans="1:20" ht="14.25" customHeight="1" x14ac:dyDescent="0.15">
      <c r="B18" s="180">
        <f>1+B16</f>
        <v>4</v>
      </c>
      <c r="C18" s="166"/>
      <c r="D18" s="170"/>
      <c r="E18" s="181">
        <v>2</v>
      </c>
      <c r="F18" s="181">
        <v>3</v>
      </c>
      <c r="G18" s="174"/>
      <c r="H18" s="181" t="s">
        <v>206</v>
      </c>
      <c r="I18" s="182" t="s">
        <v>96</v>
      </c>
      <c r="J18" s="183"/>
      <c r="K18" s="186" t="s">
        <v>97</v>
      </c>
      <c r="L18" s="47" t="s">
        <v>179</v>
      </c>
      <c r="M18" s="85" t="s">
        <v>201</v>
      </c>
      <c r="N18" s="47"/>
      <c r="O18" s="85"/>
      <c r="P18" s="47"/>
      <c r="Q18" s="85" t="s">
        <v>201</v>
      </c>
      <c r="R18" s="47"/>
      <c r="S18" s="85" t="s">
        <v>201</v>
      </c>
      <c r="T18" s="177">
        <v>1</v>
      </c>
    </row>
    <row r="19" spans="1:20" ht="14.25" customHeight="1" x14ac:dyDescent="0.15">
      <c r="B19" s="131"/>
      <c r="C19" s="166"/>
      <c r="D19" s="170"/>
      <c r="E19" s="174"/>
      <c r="F19" s="174"/>
      <c r="G19" s="174"/>
      <c r="H19" s="174"/>
      <c r="I19" s="190"/>
      <c r="J19" s="191"/>
      <c r="K19" s="170"/>
      <c r="L19" s="47" t="s">
        <v>98</v>
      </c>
      <c r="M19" s="85" t="s">
        <v>201</v>
      </c>
      <c r="N19" s="47"/>
      <c r="O19" s="85"/>
      <c r="P19" s="47"/>
      <c r="Q19" s="85" t="s">
        <v>201</v>
      </c>
      <c r="R19" s="47"/>
      <c r="S19" s="85" t="s">
        <v>201</v>
      </c>
      <c r="T19" s="178"/>
    </row>
    <row r="20" spans="1:20" ht="14.25" customHeight="1" x14ac:dyDescent="0.15">
      <c r="B20" s="164"/>
      <c r="C20" s="166"/>
      <c r="D20" s="170"/>
      <c r="E20" s="175"/>
      <c r="F20" s="175"/>
      <c r="G20" s="174"/>
      <c r="H20" s="175"/>
      <c r="I20" s="184"/>
      <c r="J20" s="185"/>
      <c r="K20" s="187"/>
      <c r="L20" s="47"/>
      <c r="M20" s="85" t="s">
        <v>201</v>
      </c>
      <c r="N20" s="47"/>
      <c r="O20" s="85"/>
      <c r="P20" s="47"/>
      <c r="Q20" s="85" t="s">
        <v>201</v>
      </c>
      <c r="R20" s="47"/>
      <c r="S20" s="85" t="s">
        <v>201</v>
      </c>
      <c r="T20" s="179"/>
    </row>
    <row r="21" spans="1:20" ht="14.25" customHeight="1" x14ac:dyDescent="0.15">
      <c r="B21" s="180">
        <f>1+B18</f>
        <v>5</v>
      </c>
      <c r="C21" s="166"/>
      <c r="D21" s="170"/>
      <c r="E21" s="181">
        <v>3</v>
      </c>
      <c r="F21" s="181">
        <v>3</v>
      </c>
      <c r="G21" s="174"/>
      <c r="H21" s="181" t="s">
        <v>206</v>
      </c>
      <c r="I21" s="194" t="s">
        <v>21</v>
      </c>
      <c r="J21" s="183"/>
      <c r="K21" s="186" t="s">
        <v>99</v>
      </c>
      <c r="L21" s="47" t="s">
        <v>100</v>
      </c>
      <c r="M21" s="85" t="s">
        <v>201</v>
      </c>
      <c r="N21" s="47" t="s">
        <v>100</v>
      </c>
      <c r="O21" s="85"/>
      <c r="P21" s="61" t="s">
        <v>183</v>
      </c>
      <c r="Q21" s="85" t="s">
        <v>201</v>
      </c>
      <c r="R21" s="47"/>
      <c r="S21" s="85" t="s">
        <v>201</v>
      </c>
      <c r="T21" s="177">
        <v>1</v>
      </c>
    </row>
    <row r="22" spans="1:20" ht="14.25" customHeight="1" x14ac:dyDescent="0.15">
      <c r="B22" s="131"/>
      <c r="C22" s="166"/>
      <c r="D22" s="170"/>
      <c r="E22" s="174"/>
      <c r="F22" s="174"/>
      <c r="G22" s="174"/>
      <c r="H22" s="174"/>
      <c r="I22" s="190"/>
      <c r="J22" s="191"/>
      <c r="K22" s="170"/>
      <c r="L22" s="47"/>
      <c r="M22" s="85" t="s">
        <v>201</v>
      </c>
      <c r="N22" s="47"/>
      <c r="O22" s="85"/>
      <c r="P22" s="61" t="s">
        <v>161</v>
      </c>
      <c r="Q22" s="85" t="s">
        <v>201</v>
      </c>
      <c r="R22" s="47"/>
      <c r="S22" s="85" t="s">
        <v>201</v>
      </c>
      <c r="T22" s="178"/>
    </row>
    <row r="23" spans="1:20" ht="14.25" customHeight="1" x14ac:dyDescent="0.15">
      <c r="B23" s="131"/>
      <c r="C23" s="166"/>
      <c r="D23" s="170"/>
      <c r="E23" s="174"/>
      <c r="F23" s="174"/>
      <c r="G23" s="174"/>
      <c r="H23" s="174"/>
      <c r="I23" s="190"/>
      <c r="J23" s="191"/>
      <c r="K23" s="170"/>
      <c r="L23" s="47"/>
      <c r="M23" s="85" t="s">
        <v>201</v>
      </c>
      <c r="N23" s="47"/>
      <c r="O23" s="85"/>
      <c r="P23" s="47" t="s">
        <v>84</v>
      </c>
      <c r="Q23" s="85" t="s">
        <v>201</v>
      </c>
      <c r="R23" s="47"/>
      <c r="S23" s="85" t="s">
        <v>201</v>
      </c>
      <c r="T23" s="178"/>
    </row>
    <row r="24" spans="1:20" ht="14.25" customHeight="1" x14ac:dyDescent="0.15">
      <c r="B24" s="164"/>
      <c r="C24" s="166"/>
      <c r="D24" s="170"/>
      <c r="E24" s="175"/>
      <c r="F24" s="175"/>
      <c r="G24" s="174"/>
      <c r="H24" s="175"/>
      <c r="I24" s="184"/>
      <c r="J24" s="185"/>
      <c r="K24" s="187"/>
      <c r="L24" s="55"/>
      <c r="M24" s="85" t="s">
        <v>201</v>
      </c>
      <c r="N24" s="47"/>
      <c r="O24" s="85"/>
      <c r="P24" s="47"/>
      <c r="Q24" s="85" t="s">
        <v>201</v>
      </c>
      <c r="R24" s="47"/>
      <c r="S24" s="85" t="s">
        <v>201</v>
      </c>
      <c r="T24" s="179"/>
    </row>
    <row r="25" spans="1:20" ht="14.25" customHeight="1" x14ac:dyDescent="0.15">
      <c r="B25" s="180">
        <f>1+B21</f>
        <v>6</v>
      </c>
      <c r="C25" s="166"/>
      <c r="D25" s="170"/>
      <c r="E25" s="181">
        <v>3</v>
      </c>
      <c r="F25" s="181">
        <v>3</v>
      </c>
      <c r="G25" s="174"/>
      <c r="H25" s="181" t="s">
        <v>206</v>
      </c>
      <c r="I25" s="182" t="s">
        <v>101</v>
      </c>
      <c r="J25" s="183"/>
      <c r="K25" s="186" t="s">
        <v>102</v>
      </c>
      <c r="L25" s="53" t="s">
        <v>103</v>
      </c>
      <c r="M25" s="85" t="s">
        <v>201</v>
      </c>
      <c r="N25" s="53" t="s">
        <v>103</v>
      </c>
      <c r="O25" s="85"/>
      <c r="P25" s="47"/>
      <c r="Q25" s="85" t="s">
        <v>201</v>
      </c>
      <c r="R25" s="56"/>
      <c r="S25" s="85" t="s">
        <v>201</v>
      </c>
      <c r="T25" s="177">
        <v>1</v>
      </c>
    </row>
    <row r="26" spans="1:20" ht="14.25" customHeight="1" x14ac:dyDescent="0.15">
      <c r="B26" s="131"/>
      <c r="C26" s="166"/>
      <c r="D26" s="170"/>
      <c r="E26" s="174"/>
      <c r="F26" s="174"/>
      <c r="G26" s="174"/>
      <c r="H26" s="174"/>
      <c r="I26" s="190"/>
      <c r="J26" s="191"/>
      <c r="K26" s="170"/>
      <c r="L26" s="53" t="s">
        <v>105</v>
      </c>
      <c r="M26" s="85" t="s">
        <v>201</v>
      </c>
      <c r="N26" s="53" t="s">
        <v>105</v>
      </c>
      <c r="O26" s="85"/>
      <c r="P26" s="61" t="s">
        <v>159</v>
      </c>
      <c r="Q26" s="85" t="s">
        <v>201</v>
      </c>
      <c r="R26" s="56"/>
      <c r="S26" s="85" t="s">
        <v>201</v>
      </c>
      <c r="T26" s="178"/>
    </row>
    <row r="27" spans="1:20" ht="14.25" customHeight="1" x14ac:dyDescent="0.15">
      <c r="B27" s="131"/>
      <c r="C27" s="166"/>
      <c r="D27" s="170"/>
      <c r="E27" s="174"/>
      <c r="F27" s="174"/>
      <c r="G27" s="174"/>
      <c r="H27" s="174"/>
      <c r="I27" s="190"/>
      <c r="J27" s="191"/>
      <c r="K27" s="170"/>
      <c r="L27" s="53" t="s">
        <v>107</v>
      </c>
      <c r="M27" s="85" t="s">
        <v>201</v>
      </c>
      <c r="N27" s="53" t="s">
        <v>107</v>
      </c>
      <c r="O27" s="85"/>
      <c r="P27" s="61" t="s">
        <v>184</v>
      </c>
      <c r="Q27" s="85" t="s">
        <v>201</v>
      </c>
      <c r="R27" s="56"/>
      <c r="S27" s="85" t="s">
        <v>201</v>
      </c>
      <c r="T27" s="178"/>
    </row>
    <row r="28" spans="1:20" ht="14.25" customHeight="1" x14ac:dyDescent="0.15">
      <c r="B28" s="131"/>
      <c r="C28" s="166"/>
      <c r="D28" s="170"/>
      <c r="E28" s="174"/>
      <c r="F28" s="174"/>
      <c r="G28" s="174"/>
      <c r="H28" s="174"/>
      <c r="I28" s="190"/>
      <c r="J28" s="191"/>
      <c r="K28" s="170"/>
      <c r="L28" s="53" t="s">
        <v>109</v>
      </c>
      <c r="M28" s="85" t="s">
        <v>201</v>
      </c>
      <c r="N28" s="53" t="s">
        <v>109</v>
      </c>
      <c r="O28" s="85"/>
      <c r="P28" s="61" t="s">
        <v>161</v>
      </c>
      <c r="Q28" s="85" t="s">
        <v>201</v>
      </c>
      <c r="R28" s="56"/>
      <c r="S28" s="85" t="s">
        <v>201</v>
      </c>
      <c r="T28" s="178"/>
    </row>
    <row r="29" spans="1:20" ht="14.25" customHeight="1" x14ac:dyDescent="0.15">
      <c r="B29" s="164"/>
      <c r="C29" s="166"/>
      <c r="D29" s="170"/>
      <c r="E29" s="175"/>
      <c r="F29" s="175"/>
      <c r="G29" s="174"/>
      <c r="H29" s="175"/>
      <c r="I29" s="184"/>
      <c r="J29" s="185"/>
      <c r="K29" s="187"/>
      <c r="L29" s="53"/>
      <c r="M29" s="85" t="s">
        <v>201</v>
      </c>
      <c r="N29" s="57"/>
      <c r="O29" s="85"/>
      <c r="P29" s="56"/>
      <c r="Q29" s="85" t="s">
        <v>201</v>
      </c>
      <c r="R29" s="56"/>
      <c r="S29" s="85" t="s">
        <v>201</v>
      </c>
      <c r="T29" s="179"/>
    </row>
    <row r="30" spans="1:20" ht="14.25" customHeight="1" x14ac:dyDescent="0.15">
      <c r="A30" s="37" t="s">
        <v>110</v>
      </c>
      <c r="B30" s="180">
        <f>1+B25</f>
        <v>7</v>
      </c>
      <c r="C30" s="166"/>
      <c r="D30" s="170"/>
      <c r="E30" s="181">
        <v>3</v>
      </c>
      <c r="F30" s="181">
        <v>3</v>
      </c>
      <c r="G30" s="174"/>
      <c r="H30" s="181" t="s">
        <v>206</v>
      </c>
      <c r="I30" s="182" t="s">
        <v>111</v>
      </c>
      <c r="J30" s="183"/>
      <c r="K30" s="186" t="s">
        <v>112</v>
      </c>
      <c r="L30" s="53" t="s">
        <v>113</v>
      </c>
      <c r="M30" s="85" t="s">
        <v>201</v>
      </c>
      <c r="N30" s="47"/>
      <c r="O30" s="85"/>
      <c r="P30" s="47" t="s">
        <v>106</v>
      </c>
      <c r="Q30" s="85" t="s">
        <v>201</v>
      </c>
      <c r="R30" s="56"/>
      <c r="S30" s="85" t="s">
        <v>201</v>
      </c>
      <c r="T30" s="177">
        <v>1</v>
      </c>
    </row>
    <row r="31" spans="1:20" ht="14.25" customHeight="1" x14ac:dyDescent="0.15">
      <c r="B31" s="131"/>
      <c r="C31" s="166"/>
      <c r="D31" s="170"/>
      <c r="E31" s="174"/>
      <c r="F31" s="174"/>
      <c r="G31" s="174"/>
      <c r="H31" s="174"/>
      <c r="I31" s="190"/>
      <c r="J31" s="191"/>
      <c r="K31" s="170"/>
      <c r="L31" s="53" t="s">
        <v>107</v>
      </c>
      <c r="M31" s="85" t="s">
        <v>201</v>
      </c>
      <c r="N31" s="58"/>
      <c r="O31" s="85"/>
      <c r="P31" s="47" t="s">
        <v>108</v>
      </c>
      <c r="Q31" s="85" t="s">
        <v>201</v>
      </c>
      <c r="R31" s="56"/>
      <c r="S31" s="85" t="s">
        <v>201</v>
      </c>
      <c r="T31" s="178"/>
    </row>
    <row r="32" spans="1:20" ht="14.25" customHeight="1" x14ac:dyDescent="0.15">
      <c r="B32" s="131"/>
      <c r="C32" s="166"/>
      <c r="D32" s="170"/>
      <c r="E32" s="174"/>
      <c r="F32" s="174"/>
      <c r="G32" s="174"/>
      <c r="H32" s="174"/>
      <c r="I32" s="190"/>
      <c r="J32" s="191"/>
      <c r="K32" s="170"/>
      <c r="L32" s="53" t="s">
        <v>85</v>
      </c>
      <c r="M32" s="85" t="s">
        <v>201</v>
      </c>
      <c r="N32" s="58"/>
      <c r="O32" s="85" t="s">
        <v>201</v>
      </c>
      <c r="P32" s="47" t="s">
        <v>83</v>
      </c>
      <c r="Q32" s="85" t="s">
        <v>201</v>
      </c>
      <c r="R32" s="56"/>
      <c r="S32" s="85" t="s">
        <v>201</v>
      </c>
      <c r="T32" s="178"/>
    </row>
    <row r="33" spans="1:20" ht="14.25" customHeight="1" x14ac:dyDescent="0.15">
      <c r="B33" s="131"/>
      <c r="C33" s="166"/>
      <c r="D33" s="170"/>
      <c r="E33" s="174"/>
      <c r="F33" s="174"/>
      <c r="G33" s="174"/>
      <c r="H33" s="174"/>
      <c r="I33" s="190"/>
      <c r="J33" s="191"/>
      <c r="K33" s="170"/>
      <c r="L33" s="53" t="s">
        <v>86</v>
      </c>
      <c r="M33" s="85" t="s">
        <v>201</v>
      </c>
      <c r="N33" s="58"/>
      <c r="O33" s="85" t="s">
        <v>201</v>
      </c>
      <c r="P33" s="47" t="s">
        <v>84</v>
      </c>
      <c r="Q33" s="85" t="s">
        <v>201</v>
      </c>
      <c r="R33" s="56"/>
      <c r="S33" s="85" t="s">
        <v>201</v>
      </c>
      <c r="T33" s="178"/>
    </row>
    <row r="34" spans="1:20" ht="14.25" customHeight="1" x14ac:dyDescent="0.15">
      <c r="B34" s="131"/>
      <c r="C34" s="166"/>
      <c r="D34" s="170"/>
      <c r="E34" s="174"/>
      <c r="F34" s="174"/>
      <c r="G34" s="174"/>
      <c r="H34" s="174"/>
      <c r="I34" s="190"/>
      <c r="J34" s="191"/>
      <c r="K34" s="170"/>
      <c r="L34" s="76" t="s">
        <v>172</v>
      </c>
      <c r="M34" s="84" t="s">
        <v>201</v>
      </c>
      <c r="N34" s="50"/>
      <c r="O34" s="84" t="s">
        <v>201</v>
      </c>
      <c r="P34" s="49"/>
      <c r="Q34" s="84" t="s">
        <v>201</v>
      </c>
      <c r="R34" s="51"/>
      <c r="S34" s="84" t="s">
        <v>201</v>
      </c>
      <c r="T34" s="178"/>
    </row>
    <row r="35" spans="1:20" ht="14.25" customHeight="1" x14ac:dyDescent="0.15">
      <c r="B35" s="164"/>
      <c r="C35" s="166"/>
      <c r="D35" s="170"/>
      <c r="E35" s="175"/>
      <c r="F35" s="175"/>
      <c r="G35" s="174"/>
      <c r="H35" s="175"/>
      <c r="I35" s="184"/>
      <c r="J35" s="185"/>
      <c r="K35" s="187"/>
      <c r="L35" s="53"/>
      <c r="M35" s="85" t="s">
        <v>201</v>
      </c>
      <c r="N35" s="58"/>
      <c r="O35" s="85"/>
      <c r="P35" s="47"/>
      <c r="Q35" s="85" t="s">
        <v>201</v>
      </c>
      <c r="R35" s="56"/>
      <c r="S35" s="85" t="s">
        <v>201</v>
      </c>
      <c r="T35" s="179"/>
    </row>
    <row r="36" spans="1:20" ht="14.25" customHeight="1" x14ac:dyDescent="0.15">
      <c r="A36" s="37" t="s">
        <v>110</v>
      </c>
      <c r="B36" s="180">
        <f>1+B30</f>
        <v>8</v>
      </c>
      <c r="C36" s="166"/>
      <c r="D36" s="170"/>
      <c r="E36" s="181">
        <v>3</v>
      </c>
      <c r="F36" s="181">
        <v>3</v>
      </c>
      <c r="G36" s="174"/>
      <c r="H36" s="181" t="s">
        <v>206</v>
      </c>
      <c r="I36" s="182" t="s">
        <v>115</v>
      </c>
      <c r="J36" s="183"/>
      <c r="K36" s="186" t="s">
        <v>116</v>
      </c>
      <c r="L36" s="53" t="s">
        <v>103</v>
      </c>
      <c r="M36" s="86" t="s">
        <v>201</v>
      </c>
      <c r="N36" s="53" t="s">
        <v>103</v>
      </c>
      <c r="O36" s="86"/>
      <c r="P36" s="47" t="s">
        <v>83</v>
      </c>
      <c r="Q36" s="86" t="s">
        <v>201</v>
      </c>
      <c r="R36" s="56"/>
      <c r="S36" s="86" t="s">
        <v>201</v>
      </c>
      <c r="T36" s="177">
        <v>1</v>
      </c>
    </row>
    <row r="37" spans="1:20" ht="14.25" customHeight="1" x14ac:dyDescent="0.15">
      <c r="B37" s="131"/>
      <c r="C37" s="166"/>
      <c r="D37" s="170"/>
      <c r="E37" s="174"/>
      <c r="F37" s="174"/>
      <c r="G37" s="174"/>
      <c r="H37" s="174"/>
      <c r="I37" s="190"/>
      <c r="J37" s="191"/>
      <c r="K37" s="170"/>
      <c r="L37" s="53" t="s">
        <v>105</v>
      </c>
      <c r="M37" s="85" t="s">
        <v>201</v>
      </c>
      <c r="N37" s="53" t="s">
        <v>105</v>
      </c>
      <c r="O37" s="85"/>
      <c r="P37" s="47" t="s">
        <v>84</v>
      </c>
      <c r="Q37" s="85" t="s">
        <v>201</v>
      </c>
      <c r="R37" s="56"/>
      <c r="S37" s="85" t="s">
        <v>201</v>
      </c>
      <c r="T37" s="178"/>
    </row>
    <row r="38" spans="1:20" ht="14.25" customHeight="1" x14ac:dyDescent="0.15">
      <c r="B38" s="131"/>
      <c r="C38" s="166"/>
      <c r="D38" s="170"/>
      <c r="E38" s="174"/>
      <c r="F38" s="174"/>
      <c r="G38" s="174"/>
      <c r="H38" s="174"/>
      <c r="I38" s="190"/>
      <c r="J38" s="191"/>
      <c r="K38" s="170"/>
      <c r="L38" s="53" t="s">
        <v>117</v>
      </c>
      <c r="M38" s="85" t="s">
        <v>201</v>
      </c>
      <c r="N38" s="53" t="s">
        <v>117</v>
      </c>
      <c r="O38" s="85"/>
      <c r="P38" s="47"/>
      <c r="Q38" s="85" t="s">
        <v>201</v>
      </c>
      <c r="R38" s="56"/>
      <c r="S38" s="85" t="s">
        <v>201</v>
      </c>
      <c r="T38" s="178"/>
    </row>
    <row r="39" spans="1:20" ht="14.25" customHeight="1" x14ac:dyDescent="0.15">
      <c r="B39" s="131"/>
      <c r="C39" s="166"/>
      <c r="D39" s="170"/>
      <c r="E39" s="174"/>
      <c r="F39" s="174"/>
      <c r="G39" s="174"/>
      <c r="H39" s="174"/>
      <c r="I39" s="190"/>
      <c r="J39" s="191"/>
      <c r="K39" s="170"/>
      <c r="L39" s="53" t="s">
        <v>118</v>
      </c>
      <c r="M39" s="85" t="s">
        <v>201</v>
      </c>
      <c r="N39" s="53" t="s">
        <v>118</v>
      </c>
      <c r="O39" s="85"/>
      <c r="P39" s="47"/>
      <c r="Q39" s="85" t="s">
        <v>201</v>
      </c>
      <c r="R39" s="56"/>
      <c r="S39" s="85" t="s">
        <v>201</v>
      </c>
      <c r="T39" s="178"/>
    </row>
    <row r="40" spans="1:20" ht="14.25" customHeight="1" x14ac:dyDescent="0.15">
      <c r="B40" s="164"/>
      <c r="C40" s="166"/>
      <c r="D40" s="170"/>
      <c r="E40" s="175"/>
      <c r="F40" s="175"/>
      <c r="G40" s="174"/>
      <c r="H40" s="175"/>
      <c r="I40" s="184"/>
      <c r="J40" s="185"/>
      <c r="K40" s="187"/>
      <c r="L40" s="53"/>
      <c r="M40" s="85" t="s">
        <v>201</v>
      </c>
      <c r="N40" s="58"/>
      <c r="O40" s="85"/>
      <c r="P40" s="56"/>
      <c r="Q40" s="85" t="s">
        <v>201</v>
      </c>
      <c r="R40" s="56"/>
      <c r="S40" s="85" t="s">
        <v>201</v>
      </c>
      <c r="T40" s="179"/>
    </row>
    <row r="41" spans="1:20" ht="14.25" customHeight="1" x14ac:dyDescent="0.15">
      <c r="A41" s="37" t="s">
        <v>110</v>
      </c>
      <c r="B41" s="180">
        <f>1+B36</f>
        <v>9</v>
      </c>
      <c r="C41" s="166"/>
      <c r="D41" s="170"/>
      <c r="E41" s="181">
        <v>3</v>
      </c>
      <c r="F41" s="181">
        <v>3</v>
      </c>
      <c r="G41" s="174"/>
      <c r="H41" s="181" t="s">
        <v>206</v>
      </c>
      <c r="I41" s="182" t="s">
        <v>119</v>
      </c>
      <c r="J41" s="183"/>
      <c r="K41" s="186" t="s">
        <v>120</v>
      </c>
      <c r="L41" s="53" t="s">
        <v>103</v>
      </c>
      <c r="M41" s="86" t="s">
        <v>201</v>
      </c>
      <c r="N41" s="53" t="s">
        <v>103</v>
      </c>
      <c r="O41" s="86"/>
      <c r="P41" s="47" t="s">
        <v>106</v>
      </c>
      <c r="Q41" s="86" t="s">
        <v>201</v>
      </c>
      <c r="R41" s="56" t="s">
        <v>121</v>
      </c>
      <c r="S41" s="86" t="s">
        <v>201</v>
      </c>
      <c r="T41" s="177">
        <v>1</v>
      </c>
    </row>
    <row r="42" spans="1:20" ht="14.25" customHeight="1" x14ac:dyDescent="0.15">
      <c r="B42" s="131"/>
      <c r="C42" s="166"/>
      <c r="D42" s="170"/>
      <c r="E42" s="174"/>
      <c r="F42" s="174"/>
      <c r="G42" s="174"/>
      <c r="H42" s="174"/>
      <c r="I42" s="190"/>
      <c r="J42" s="191"/>
      <c r="K42" s="170"/>
      <c r="L42" s="53" t="s">
        <v>105</v>
      </c>
      <c r="M42" s="85" t="s">
        <v>201</v>
      </c>
      <c r="N42" s="53" t="s">
        <v>105</v>
      </c>
      <c r="O42" s="85"/>
      <c r="P42" s="47" t="s">
        <v>83</v>
      </c>
      <c r="Q42" s="85" t="s">
        <v>201</v>
      </c>
      <c r="R42" s="56"/>
      <c r="S42" s="85" t="s">
        <v>201</v>
      </c>
      <c r="T42" s="178"/>
    </row>
    <row r="43" spans="1:20" ht="14.25" customHeight="1" x14ac:dyDescent="0.15">
      <c r="B43" s="131"/>
      <c r="C43" s="166"/>
      <c r="D43" s="170"/>
      <c r="E43" s="174"/>
      <c r="F43" s="174"/>
      <c r="G43" s="174"/>
      <c r="H43" s="174"/>
      <c r="I43" s="190"/>
      <c r="J43" s="191"/>
      <c r="K43" s="170"/>
      <c r="L43" s="53" t="s">
        <v>114</v>
      </c>
      <c r="M43" s="85" t="s">
        <v>201</v>
      </c>
      <c r="N43" s="53" t="s">
        <v>114</v>
      </c>
      <c r="O43" s="85"/>
      <c r="P43" s="47" t="s">
        <v>84</v>
      </c>
      <c r="Q43" s="85" t="s">
        <v>201</v>
      </c>
      <c r="R43" s="56"/>
      <c r="S43" s="85" t="s">
        <v>201</v>
      </c>
      <c r="T43" s="178"/>
    </row>
    <row r="44" spans="1:20" ht="14.25" customHeight="1" x14ac:dyDescent="0.15">
      <c r="B44" s="164"/>
      <c r="C44" s="166"/>
      <c r="D44" s="170"/>
      <c r="E44" s="175"/>
      <c r="F44" s="175"/>
      <c r="G44" s="174"/>
      <c r="H44" s="175"/>
      <c r="I44" s="184"/>
      <c r="J44" s="185"/>
      <c r="K44" s="187"/>
      <c r="L44" s="53"/>
      <c r="M44" s="85" t="s">
        <v>201</v>
      </c>
      <c r="N44" s="58"/>
      <c r="O44" s="85"/>
      <c r="P44" s="56"/>
      <c r="Q44" s="85" t="s">
        <v>201</v>
      </c>
      <c r="R44" s="56"/>
      <c r="S44" s="85" t="s">
        <v>201</v>
      </c>
      <c r="T44" s="179"/>
    </row>
    <row r="45" spans="1:20" ht="14.25" customHeight="1" x14ac:dyDescent="0.15">
      <c r="A45" s="37" t="s">
        <v>110</v>
      </c>
      <c r="B45" s="180">
        <f>1+B41</f>
        <v>10</v>
      </c>
      <c r="C45" s="166"/>
      <c r="D45" s="170"/>
      <c r="E45" s="181">
        <v>3</v>
      </c>
      <c r="F45" s="181">
        <v>3</v>
      </c>
      <c r="G45" s="174"/>
      <c r="H45" s="181" t="s">
        <v>206</v>
      </c>
      <c r="I45" s="182" t="s">
        <v>122</v>
      </c>
      <c r="J45" s="183"/>
      <c r="K45" s="186" t="s">
        <v>123</v>
      </c>
      <c r="L45" s="53" t="s">
        <v>103</v>
      </c>
      <c r="M45" s="86" t="s">
        <v>201</v>
      </c>
      <c r="N45" s="47"/>
      <c r="O45" s="86"/>
      <c r="P45" s="47" t="s">
        <v>106</v>
      </c>
      <c r="Q45" s="86" t="s">
        <v>201</v>
      </c>
      <c r="R45" s="56" t="s">
        <v>121</v>
      </c>
      <c r="S45" s="86" t="s">
        <v>201</v>
      </c>
      <c r="T45" s="177">
        <v>1</v>
      </c>
    </row>
    <row r="46" spans="1:20" ht="14.25" customHeight="1" x14ac:dyDescent="0.15">
      <c r="B46" s="131"/>
      <c r="C46" s="166"/>
      <c r="D46" s="170"/>
      <c r="E46" s="174"/>
      <c r="F46" s="174"/>
      <c r="G46" s="174"/>
      <c r="H46" s="174"/>
      <c r="I46" s="190"/>
      <c r="J46" s="191"/>
      <c r="K46" s="170"/>
      <c r="L46" s="53" t="s">
        <v>105</v>
      </c>
      <c r="M46" s="85" t="s">
        <v>201</v>
      </c>
      <c r="N46" s="58"/>
      <c r="O46" s="85"/>
      <c r="P46" s="47" t="s">
        <v>83</v>
      </c>
      <c r="Q46" s="85" t="s">
        <v>201</v>
      </c>
      <c r="R46" s="56"/>
      <c r="S46" s="85" t="s">
        <v>201</v>
      </c>
      <c r="T46" s="178"/>
    </row>
    <row r="47" spans="1:20" ht="14.25" customHeight="1" x14ac:dyDescent="0.15">
      <c r="B47" s="131"/>
      <c r="C47" s="166"/>
      <c r="D47" s="170"/>
      <c r="E47" s="174"/>
      <c r="F47" s="174"/>
      <c r="G47" s="174"/>
      <c r="H47" s="174"/>
      <c r="I47" s="190"/>
      <c r="J47" s="191"/>
      <c r="K47" s="170"/>
      <c r="L47" s="53"/>
      <c r="M47" s="85" t="s">
        <v>201</v>
      </c>
      <c r="N47" s="58"/>
      <c r="O47" s="85"/>
      <c r="P47" s="47" t="s">
        <v>84</v>
      </c>
      <c r="Q47" s="85" t="s">
        <v>201</v>
      </c>
      <c r="R47" s="56"/>
      <c r="S47" s="85" t="s">
        <v>201</v>
      </c>
      <c r="T47" s="178"/>
    </row>
    <row r="48" spans="1:20" ht="14.25" customHeight="1" x14ac:dyDescent="0.15">
      <c r="B48" s="164"/>
      <c r="C48" s="166"/>
      <c r="D48" s="170"/>
      <c r="E48" s="175"/>
      <c r="F48" s="175"/>
      <c r="G48" s="174"/>
      <c r="H48" s="175"/>
      <c r="I48" s="184"/>
      <c r="J48" s="185"/>
      <c r="K48" s="187"/>
      <c r="L48" s="53"/>
      <c r="M48" s="85" t="s">
        <v>201</v>
      </c>
      <c r="N48" s="58"/>
      <c r="O48" s="85"/>
      <c r="P48" s="56"/>
      <c r="Q48" s="85" t="s">
        <v>201</v>
      </c>
      <c r="R48" s="56"/>
      <c r="S48" s="85" t="s">
        <v>201</v>
      </c>
      <c r="T48" s="179"/>
    </row>
    <row r="49" spans="1:20" ht="14.25" customHeight="1" x14ac:dyDescent="0.15">
      <c r="A49" s="37" t="s">
        <v>110</v>
      </c>
      <c r="B49" s="180">
        <f>1+B45</f>
        <v>11</v>
      </c>
      <c r="C49" s="166"/>
      <c r="D49" s="170"/>
      <c r="E49" s="181">
        <v>3</v>
      </c>
      <c r="F49" s="181">
        <v>3</v>
      </c>
      <c r="G49" s="174"/>
      <c r="H49" s="181" t="s">
        <v>206</v>
      </c>
      <c r="I49" s="182" t="s">
        <v>124</v>
      </c>
      <c r="J49" s="183"/>
      <c r="K49" s="186" t="s">
        <v>125</v>
      </c>
      <c r="L49" s="53" t="s">
        <v>181</v>
      </c>
      <c r="M49" s="85" t="s">
        <v>201</v>
      </c>
      <c r="N49" s="53" t="s">
        <v>181</v>
      </c>
      <c r="O49" s="85"/>
      <c r="P49" s="47" t="s">
        <v>83</v>
      </c>
      <c r="Q49" s="85" t="s">
        <v>201</v>
      </c>
      <c r="R49" s="56"/>
      <c r="S49" s="85" t="s">
        <v>201</v>
      </c>
      <c r="T49" s="177">
        <v>1</v>
      </c>
    </row>
    <row r="50" spans="1:20" ht="14.25" customHeight="1" x14ac:dyDescent="0.15">
      <c r="B50" s="131"/>
      <c r="C50" s="166"/>
      <c r="D50" s="170"/>
      <c r="E50" s="174"/>
      <c r="F50" s="174"/>
      <c r="G50" s="174"/>
      <c r="H50" s="174"/>
      <c r="I50" s="190"/>
      <c r="J50" s="191"/>
      <c r="K50" s="170"/>
      <c r="L50" s="53" t="s">
        <v>114</v>
      </c>
      <c r="M50" s="85" t="s">
        <v>201</v>
      </c>
      <c r="N50" s="53" t="s">
        <v>114</v>
      </c>
      <c r="O50" s="85"/>
      <c r="P50" s="47" t="s">
        <v>84</v>
      </c>
      <c r="Q50" s="85" t="s">
        <v>201</v>
      </c>
      <c r="R50" s="56"/>
      <c r="S50" s="85" t="s">
        <v>201</v>
      </c>
      <c r="T50" s="178"/>
    </row>
    <row r="51" spans="1:20" ht="14.25" customHeight="1" x14ac:dyDescent="0.15">
      <c r="B51" s="131"/>
      <c r="C51" s="166"/>
      <c r="D51" s="170"/>
      <c r="E51" s="174"/>
      <c r="F51" s="174"/>
      <c r="G51" s="174"/>
      <c r="H51" s="174"/>
      <c r="I51" s="190"/>
      <c r="J51" s="191"/>
      <c r="K51" s="170"/>
      <c r="L51" s="53" t="s">
        <v>126</v>
      </c>
      <c r="M51" s="85" t="s">
        <v>201</v>
      </c>
      <c r="N51" s="53" t="s">
        <v>126</v>
      </c>
      <c r="O51" s="85"/>
      <c r="P51" s="47"/>
      <c r="Q51" s="85" t="s">
        <v>201</v>
      </c>
      <c r="R51" s="56"/>
      <c r="S51" s="85" t="s">
        <v>201</v>
      </c>
      <c r="T51" s="178"/>
    </row>
    <row r="52" spans="1:20" ht="14.25" customHeight="1" x14ac:dyDescent="0.15">
      <c r="B52" s="131"/>
      <c r="C52" s="166"/>
      <c r="D52" s="170"/>
      <c r="E52" s="174"/>
      <c r="F52" s="174"/>
      <c r="G52" s="174"/>
      <c r="H52" s="174"/>
      <c r="I52" s="190"/>
      <c r="J52" s="191"/>
      <c r="K52" s="170"/>
      <c r="L52" s="73"/>
      <c r="M52" s="84" t="s">
        <v>201</v>
      </c>
      <c r="N52" s="74"/>
      <c r="O52" s="84"/>
      <c r="P52" s="75"/>
      <c r="Q52" s="84" t="s">
        <v>201</v>
      </c>
      <c r="R52" s="75"/>
      <c r="S52" s="84"/>
      <c r="T52" s="178"/>
    </row>
    <row r="53" spans="1:20" ht="14.25" customHeight="1" x14ac:dyDescent="0.15">
      <c r="A53" s="37" t="s">
        <v>110</v>
      </c>
      <c r="B53" s="180">
        <f>1+B49</f>
        <v>12</v>
      </c>
      <c r="C53" s="167"/>
      <c r="D53" s="171"/>
      <c r="E53" s="181">
        <v>3</v>
      </c>
      <c r="F53" s="181">
        <v>3</v>
      </c>
      <c r="G53" s="246"/>
      <c r="H53" s="181" t="s">
        <v>206</v>
      </c>
      <c r="I53" s="194" t="s">
        <v>28</v>
      </c>
      <c r="J53" s="183"/>
      <c r="K53" s="186" t="s">
        <v>127</v>
      </c>
      <c r="L53" s="53"/>
      <c r="M53" s="85" t="s">
        <v>201</v>
      </c>
      <c r="N53" s="62" t="s">
        <v>154</v>
      </c>
      <c r="O53" s="85"/>
      <c r="P53" s="47" t="s">
        <v>106</v>
      </c>
      <c r="Q53" s="85" t="s">
        <v>201</v>
      </c>
      <c r="R53" s="56" t="s">
        <v>128</v>
      </c>
      <c r="S53" s="85"/>
      <c r="T53" s="177">
        <v>1</v>
      </c>
    </row>
    <row r="54" spans="1:20" ht="14.25" customHeight="1" x14ac:dyDescent="0.15">
      <c r="B54" s="131"/>
      <c r="C54" s="167"/>
      <c r="D54" s="171"/>
      <c r="E54" s="174"/>
      <c r="F54" s="174"/>
      <c r="G54" s="246"/>
      <c r="H54" s="174"/>
      <c r="I54" s="190"/>
      <c r="J54" s="191"/>
      <c r="K54" s="170"/>
      <c r="L54" s="53"/>
      <c r="M54" s="85" t="s">
        <v>201</v>
      </c>
      <c r="N54" s="63" t="s">
        <v>155</v>
      </c>
      <c r="O54" s="85"/>
      <c r="P54" s="47" t="s">
        <v>108</v>
      </c>
      <c r="Q54" s="85" t="s">
        <v>201</v>
      </c>
      <c r="R54" s="56" t="s">
        <v>129</v>
      </c>
      <c r="S54" s="85"/>
      <c r="T54" s="178"/>
    </row>
    <row r="55" spans="1:20" ht="14.25" customHeight="1" x14ac:dyDescent="0.15">
      <c r="B55" s="131"/>
      <c r="C55" s="167"/>
      <c r="D55" s="171"/>
      <c r="E55" s="174"/>
      <c r="F55" s="174"/>
      <c r="G55" s="246"/>
      <c r="H55" s="174"/>
      <c r="I55" s="190"/>
      <c r="J55" s="191"/>
      <c r="K55" s="170"/>
      <c r="L55" s="53"/>
      <c r="M55" s="85" t="s">
        <v>201</v>
      </c>
      <c r="N55" s="58"/>
      <c r="O55" s="85"/>
      <c r="P55" s="47" t="s">
        <v>83</v>
      </c>
      <c r="Q55" s="85" t="s">
        <v>201</v>
      </c>
      <c r="R55" s="56" t="s">
        <v>104</v>
      </c>
      <c r="S55" s="85"/>
      <c r="T55" s="178"/>
    </row>
    <row r="56" spans="1:20" ht="14.25" customHeight="1" x14ac:dyDescent="0.15">
      <c r="B56" s="131"/>
      <c r="C56" s="167"/>
      <c r="D56" s="171"/>
      <c r="E56" s="174"/>
      <c r="F56" s="174"/>
      <c r="G56" s="246"/>
      <c r="H56" s="174"/>
      <c r="I56" s="190"/>
      <c r="J56" s="191"/>
      <c r="K56" s="170"/>
      <c r="L56" s="53"/>
      <c r="M56" s="85" t="s">
        <v>201</v>
      </c>
      <c r="N56" s="58"/>
      <c r="O56" s="85"/>
      <c r="P56" s="62" t="s">
        <v>156</v>
      </c>
      <c r="Q56" s="85" t="s">
        <v>201</v>
      </c>
      <c r="R56" s="56"/>
      <c r="S56" s="85"/>
      <c r="T56" s="178"/>
    </row>
    <row r="57" spans="1:20" ht="14.25" customHeight="1" x14ac:dyDescent="0.15">
      <c r="B57" s="164"/>
      <c r="C57" s="167"/>
      <c r="D57" s="171"/>
      <c r="E57" s="175"/>
      <c r="F57" s="175"/>
      <c r="G57" s="246"/>
      <c r="H57" s="175"/>
      <c r="I57" s="184"/>
      <c r="J57" s="185"/>
      <c r="K57" s="187"/>
      <c r="L57" s="53"/>
      <c r="M57" s="85" t="s">
        <v>201</v>
      </c>
      <c r="N57" s="58"/>
      <c r="O57" s="85"/>
      <c r="P57" s="56"/>
      <c r="Q57" s="85" t="s">
        <v>201</v>
      </c>
      <c r="R57" s="56"/>
      <c r="S57" s="85"/>
      <c r="T57" s="179"/>
    </row>
    <row r="58" spans="1:20" ht="14.25" customHeight="1" x14ac:dyDescent="0.15">
      <c r="B58" s="131">
        <f>1+B53</f>
        <v>13</v>
      </c>
      <c r="C58" s="167"/>
      <c r="D58" s="171"/>
      <c r="E58" s="248">
        <v>3</v>
      </c>
      <c r="F58" s="248">
        <v>3</v>
      </c>
      <c r="G58" s="246"/>
      <c r="H58" s="248" t="s">
        <v>206</v>
      </c>
      <c r="I58" s="249" t="s">
        <v>157</v>
      </c>
      <c r="J58" s="249"/>
      <c r="K58" s="250" t="s">
        <v>158</v>
      </c>
      <c r="L58" s="62"/>
      <c r="M58" s="85" t="s">
        <v>201</v>
      </c>
      <c r="N58" s="62" t="s">
        <v>154</v>
      </c>
      <c r="O58" s="85"/>
      <c r="P58" s="62" t="s">
        <v>159</v>
      </c>
      <c r="Q58" s="85" t="s">
        <v>201</v>
      </c>
      <c r="R58" s="62" t="s">
        <v>160</v>
      </c>
      <c r="S58" s="85"/>
      <c r="T58" s="251">
        <v>1</v>
      </c>
    </row>
    <row r="59" spans="1:20" ht="14.25" customHeight="1" x14ac:dyDescent="0.15">
      <c r="B59" s="131"/>
      <c r="C59" s="167"/>
      <c r="D59" s="171"/>
      <c r="E59" s="248"/>
      <c r="F59" s="248"/>
      <c r="G59" s="246"/>
      <c r="H59" s="248"/>
      <c r="I59" s="249"/>
      <c r="J59" s="249"/>
      <c r="K59" s="250"/>
      <c r="L59" s="62"/>
      <c r="M59" s="85" t="s">
        <v>201</v>
      </c>
      <c r="N59" s="63" t="s">
        <v>155</v>
      </c>
      <c r="O59" s="85"/>
      <c r="P59" s="62" t="s">
        <v>161</v>
      </c>
      <c r="Q59" s="85" t="s">
        <v>201</v>
      </c>
      <c r="R59" s="56" t="s">
        <v>104</v>
      </c>
      <c r="S59" s="85"/>
      <c r="T59" s="251"/>
    </row>
    <row r="60" spans="1:20" ht="14.25" customHeight="1" x14ac:dyDescent="0.15">
      <c r="B60" s="131"/>
      <c r="C60" s="167"/>
      <c r="D60" s="171"/>
      <c r="E60" s="248"/>
      <c r="F60" s="248"/>
      <c r="G60" s="246"/>
      <c r="H60" s="248"/>
      <c r="I60" s="249"/>
      <c r="J60" s="249"/>
      <c r="K60" s="250"/>
      <c r="L60" s="64"/>
      <c r="M60" s="85" t="s">
        <v>201</v>
      </c>
      <c r="N60" s="62"/>
      <c r="O60" s="85"/>
      <c r="P60" s="62" t="s">
        <v>156</v>
      </c>
      <c r="Q60" s="85" t="s">
        <v>201</v>
      </c>
      <c r="R60" s="65"/>
      <c r="S60" s="85"/>
      <c r="T60" s="251"/>
    </row>
    <row r="61" spans="1:20" ht="14.25" customHeight="1" x14ac:dyDescent="0.15">
      <c r="B61" s="164"/>
      <c r="C61" s="167"/>
      <c r="D61" s="171"/>
      <c r="E61" s="248"/>
      <c r="F61" s="248"/>
      <c r="G61" s="246"/>
      <c r="H61" s="248"/>
      <c r="I61" s="249"/>
      <c r="J61" s="249"/>
      <c r="K61" s="250"/>
      <c r="L61" s="62"/>
      <c r="M61" s="85" t="s">
        <v>201</v>
      </c>
      <c r="N61" s="62"/>
      <c r="O61" s="85"/>
      <c r="P61" s="62"/>
      <c r="Q61" s="85" t="s">
        <v>201</v>
      </c>
      <c r="R61" s="62"/>
      <c r="S61" s="85"/>
      <c r="T61" s="251"/>
    </row>
    <row r="62" spans="1:20" ht="14.25" customHeight="1" x14ac:dyDescent="0.15">
      <c r="B62" s="180">
        <v>14</v>
      </c>
      <c r="C62" s="167"/>
      <c r="D62" s="171"/>
      <c r="E62" s="181">
        <v>1</v>
      </c>
      <c r="F62" s="181">
        <v>3</v>
      </c>
      <c r="G62" s="246"/>
      <c r="H62" s="181" t="s">
        <v>207</v>
      </c>
      <c r="I62" s="182" t="s">
        <v>130</v>
      </c>
      <c r="J62" s="183"/>
      <c r="K62" s="186" t="s">
        <v>175</v>
      </c>
      <c r="L62" s="47" t="s">
        <v>176</v>
      </c>
      <c r="M62" s="85"/>
      <c r="N62" s="47"/>
      <c r="O62" s="85"/>
      <c r="P62" s="47" t="s">
        <v>106</v>
      </c>
      <c r="Q62" s="85" t="s">
        <v>201</v>
      </c>
      <c r="R62" s="47" t="s">
        <v>128</v>
      </c>
      <c r="S62" s="85"/>
      <c r="T62" s="177">
        <v>1</v>
      </c>
    </row>
    <row r="63" spans="1:20" ht="14.25" customHeight="1" x14ac:dyDescent="0.15">
      <c r="B63" s="131"/>
      <c r="C63" s="167"/>
      <c r="D63" s="171"/>
      <c r="E63" s="174"/>
      <c r="F63" s="174"/>
      <c r="G63" s="246"/>
      <c r="H63" s="174"/>
      <c r="I63" s="190"/>
      <c r="J63" s="191"/>
      <c r="K63" s="170"/>
      <c r="L63" s="47"/>
      <c r="M63" s="85" t="s">
        <v>201</v>
      </c>
      <c r="N63" s="55"/>
      <c r="O63" s="85" t="s">
        <v>201</v>
      </c>
      <c r="P63" s="47" t="s">
        <v>108</v>
      </c>
      <c r="Q63" s="85" t="s">
        <v>201</v>
      </c>
      <c r="R63" s="47" t="s">
        <v>129</v>
      </c>
      <c r="S63" s="85" t="s">
        <v>201</v>
      </c>
      <c r="T63" s="178"/>
    </row>
    <row r="64" spans="1:20" ht="14.25" customHeight="1" x14ac:dyDescent="0.15">
      <c r="B64" s="131"/>
      <c r="C64" s="167"/>
      <c r="D64" s="171"/>
      <c r="E64" s="174"/>
      <c r="F64" s="174"/>
      <c r="G64" s="246"/>
      <c r="H64" s="174"/>
      <c r="I64" s="190"/>
      <c r="J64" s="191"/>
      <c r="K64" s="170"/>
      <c r="L64" s="48"/>
      <c r="M64" s="85" t="s">
        <v>201</v>
      </c>
      <c r="N64" s="47"/>
      <c r="O64" s="85" t="s">
        <v>201</v>
      </c>
      <c r="P64" s="47" t="s">
        <v>83</v>
      </c>
      <c r="Q64" s="85" t="s">
        <v>201</v>
      </c>
      <c r="R64" s="47"/>
      <c r="S64" s="85" t="s">
        <v>201</v>
      </c>
      <c r="T64" s="178"/>
    </row>
    <row r="65" spans="2:20" ht="14.25" customHeight="1" x14ac:dyDescent="0.15">
      <c r="B65" s="131"/>
      <c r="C65" s="167"/>
      <c r="D65" s="171"/>
      <c r="E65" s="174"/>
      <c r="F65" s="174"/>
      <c r="G65" s="246"/>
      <c r="H65" s="174"/>
      <c r="I65" s="190"/>
      <c r="J65" s="191"/>
      <c r="K65" s="170"/>
      <c r="L65" s="48"/>
      <c r="M65" s="85" t="s">
        <v>201</v>
      </c>
      <c r="N65" s="47"/>
      <c r="O65" s="85" t="s">
        <v>201</v>
      </c>
      <c r="P65" s="47" t="s">
        <v>84</v>
      </c>
      <c r="Q65" s="85" t="s">
        <v>201</v>
      </c>
      <c r="R65" s="47"/>
      <c r="S65" s="85" t="s">
        <v>201</v>
      </c>
      <c r="T65" s="178"/>
    </row>
    <row r="66" spans="2:20" ht="14.25" customHeight="1" x14ac:dyDescent="0.15">
      <c r="B66" s="164"/>
      <c r="C66" s="167"/>
      <c r="D66" s="171"/>
      <c r="E66" s="175"/>
      <c r="F66" s="175"/>
      <c r="G66" s="246"/>
      <c r="H66" s="175"/>
      <c r="I66" s="184"/>
      <c r="J66" s="185"/>
      <c r="K66" s="187"/>
      <c r="L66" s="47"/>
      <c r="M66" s="85" t="s">
        <v>201</v>
      </c>
      <c r="N66" s="47"/>
      <c r="O66" s="85" t="s">
        <v>201</v>
      </c>
      <c r="P66" s="47"/>
      <c r="Q66" s="85" t="s">
        <v>201</v>
      </c>
      <c r="R66" s="47"/>
      <c r="S66" s="85" t="s">
        <v>201</v>
      </c>
      <c r="T66" s="179"/>
    </row>
    <row r="67" spans="2:20" ht="14.25" customHeight="1" x14ac:dyDescent="0.15">
      <c r="B67" s="180">
        <f>1+B62</f>
        <v>15</v>
      </c>
      <c r="C67" s="167"/>
      <c r="D67" s="171"/>
      <c r="E67" s="181">
        <v>2</v>
      </c>
      <c r="F67" s="181">
        <v>2</v>
      </c>
      <c r="G67" s="246"/>
      <c r="H67" s="181" t="s">
        <v>207</v>
      </c>
      <c r="I67" s="215" t="s">
        <v>131</v>
      </c>
      <c r="J67" s="216"/>
      <c r="K67" s="186" t="s">
        <v>132</v>
      </c>
      <c r="L67" s="47" t="s">
        <v>91</v>
      </c>
      <c r="M67" s="86" t="s">
        <v>9</v>
      </c>
      <c r="N67" s="47" t="s">
        <v>91</v>
      </c>
      <c r="O67" s="86" t="s">
        <v>9</v>
      </c>
      <c r="P67" s="47" t="s">
        <v>91</v>
      </c>
      <c r="Q67" s="86" t="s">
        <v>9</v>
      </c>
      <c r="R67" s="47"/>
      <c r="S67" s="86" t="s">
        <v>201</v>
      </c>
      <c r="T67" s="177">
        <v>2</v>
      </c>
    </row>
    <row r="68" spans="2:20" ht="14.25" customHeight="1" x14ac:dyDescent="0.15">
      <c r="B68" s="164"/>
      <c r="C68" s="167"/>
      <c r="D68" s="171"/>
      <c r="E68" s="175"/>
      <c r="F68" s="175"/>
      <c r="G68" s="246"/>
      <c r="H68" s="175"/>
      <c r="I68" s="217"/>
      <c r="J68" s="218"/>
      <c r="K68" s="187"/>
      <c r="L68" s="47"/>
      <c r="M68" s="85" t="s">
        <v>201</v>
      </c>
      <c r="N68" s="47"/>
      <c r="O68" s="85" t="s">
        <v>201</v>
      </c>
      <c r="P68" s="47"/>
      <c r="Q68" s="85" t="s">
        <v>201</v>
      </c>
      <c r="R68" s="47"/>
      <c r="S68" s="85" t="s">
        <v>201</v>
      </c>
      <c r="T68" s="179"/>
    </row>
    <row r="69" spans="2:20" ht="14.25" customHeight="1" x14ac:dyDescent="0.15">
      <c r="B69" s="180">
        <f>1+B67</f>
        <v>16</v>
      </c>
      <c r="C69" s="167"/>
      <c r="D69" s="171"/>
      <c r="E69" s="181">
        <v>2</v>
      </c>
      <c r="F69" s="181">
        <v>2</v>
      </c>
      <c r="G69" s="246"/>
      <c r="H69" s="181" t="s">
        <v>207</v>
      </c>
      <c r="I69" s="215" t="s">
        <v>133</v>
      </c>
      <c r="J69" s="216"/>
      <c r="K69" s="252" t="s">
        <v>6</v>
      </c>
      <c r="L69" s="47" t="s">
        <v>135</v>
      </c>
      <c r="M69" s="85" t="s">
        <v>201</v>
      </c>
      <c r="N69" s="47" t="s">
        <v>135</v>
      </c>
      <c r="O69" s="85" t="s">
        <v>201</v>
      </c>
      <c r="P69" s="47"/>
      <c r="Q69" s="85" t="s">
        <v>201</v>
      </c>
      <c r="R69" s="47"/>
      <c r="S69" s="85" t="s">
        <v>201</v>
      </c>
      <c r="T69" s="177">
        <v>2</v>
      </c>
    </row>
    <row r="70" spans="2:20" ht="14.25" customHeight="1" x14ac:dyDescent="0.15">
      <c r="B70" s="131"/>
      <c r="C70" s="167"/>
      <c r="D70" s="171"/>
      <c r="E70" s="174"/>
      <c r="F70" s="174"/>
      <c r="G70" s="246"/>
      <c r="H70" s="174"/>
      <c r="I70" s="237"/>
      <c r="J70" s="238"/>
      <c r="K70" s="170"/>
      <c r="L70" s="47" t="s">
        <v>136</v>
      </c>
      <c r="M70" s="85" t="s">
        <v>201</v>
      </c>
      <c r="N70" s="47" t="s">
        <v>136</v>
      </c>
      <c r="O70" s="85" t="s">
        <v>201</v>
      </c>
      <c r="P70" s="47"/>
      <c r="Q70" s="85" t="s">
        <v>201</v>
      </c>
      <c r="R70" s="47"/>
      <c r="S70" s="85" t="s">
        <v>201</v>
      </c>
      <c r="T70" s="178"/>
    </row>
    <row r="71" spans="2:20" ht="14.25" customHeight="1" x14ac:dyDescent="0.15">
      <c r="B71" s="131"/>
      <c r="C71" s="167"/>
      <c r="D71" s="171"/>
      <c r="E71" s="174"/>
      <c r="F71" s="174"/>
      <c r="G71" s="246"/>
      <c r="H71" s="174"/>
      <c r="I71" s="237"/>
      <c r="J71" s="238"/>
      <c r="K71" s="170"/>
      <c r="L71" s="47" t="s">
        <v>137</v>
      </c>
      <c r="M71" s="86" t="s">
        <v>9</v>
      </c>
      <c r="N71" s="47" t="s">
        <v>137</v>
      </c>
      <c r="O71" s="86" t="s">
        <v>9</v>
      </c>
      <c r="P71" s="47"/>
      <c r="Q71" s="86"/>
      <c r="R71" s="47"/>
      <c r="S71" s="86" t="s">
        <v>201</v>
      </c>
      <c r="T71" s="178"/>
    </row>
    <row r="72" spans="2:20" ht="14.25" customHeight="1" x14ac:dyDescent="0.15">
      <c r="B72" s="164"/>
      <c r="C72" s="167"/>
      <c r="D72" s="171"/>
      <c r="E72" s="175"/>
      <c r="F72" s="175"/>
      <c r="G72" s="246"/>
      <c r="H72" s="175"/>
      <c r="I72" s="217"/>
      <c r="J72" s="218"/>
      <c r="K72" s="187"/>
      <c r="L72" s="47"/>
      <c r="M72" s="85" t="s">
        <v>201</v>
      </c>
      <c r="N72" s="47"/>
      <c r="O72" s="85" t="s">
        <v>201</v>
      </c>
      <c r="P72" s="47"/>
      <c r="Q72" s="85" t="s">
        <v>201</v>
      </c>
      <c r="R72" s="47"/>
      <c r="S72" s="85" t="s">
        <v>201</v>
      </c>
      <c r="T72" s="179"/>
    </row>
    <row r="73" spans="2:20" ht="14.25" customHeight="1" x14ac:dyDescent="0.15">
      <c r="B73" s="219">
        <f>1+B69</f>
        <v>17</v>
      </c>
      <c r="C73" s="167"/>
      <c r="D73" s="171"/>
      <c r="E73" s="222"/>
      <c r="F73" s="222"/>
      <c r="G73" s="246"/>
      <c r="H73" s="222"/>
      <c r="I73" s="225" t="s">
        <v>138</v>
      </c>
      <c r="J73" s="226"/>
      <c r="K73" s="253" t="s">
        <v>5</v>
      </c>
      <c r="L73" s="2" t="s">
        <v>12</v>
      </c>
      <c r="M73" s="95" t="s">
        <v>9</v>
      </c>
      <c r="N73" s="96"/>
      <c r="O73" s="95" t="s">
        <v>201</v>
      </c>
      <c r="P73" s="96" t="s">
        <v>106</v>
      </c>
      <c r="Q73" s="95" t="s">
        <v>201</v>
      </c>
      <c r="R73" s="96" t="s">
        <v>128</v>
      </c>
      <c r="S73" s="95" t="s">
        <v>201</v>
      </c>
      <c r="T73" s="234"/>
    </row>
    <row r="74" spans="2:20" ht="14.25" customHeight="1" x14ac:dyDescent="0.15">
      <c r="B74" s="220"/>
      <c r="C74" s="167"/>
      <c r="D74" s="171"/>
      <c r="E74" s="223"/>
      <c r="F74" s="223"/>
      <c r="G74" s="246"/>
      <c r="H74" s="223"/>
      <c r="I74" s="227"/>
      <c r="J74" s="228"/>
      <c r="K74" s="232"/>
      <c r="L74" s="96" t="s">
        <v>91</v>
      </c>
      <c r="M74" s="95" t="s">
        <v>9</v>
      </c>
      <c r="N74" s="97"/>
      <c r="O74" s="95" t="s">
        <v>201</v>
      </c>
      <c r="P74" s="96" t="s">
        <v>108</v>
      </c>
      <c r="Q74" s="95" t="s">
        <v>201</v>
      </c>
      <c r="R74" s="96"/>
      <c r="S74" s="95" t="s">
        <v>201</v>
      </c>
      <c r="T74" s="235"/>
    </row>
    <row r="75" spans="2:20" ht="14.25" customHeight="1" x14ac:dyDescent="0.15">
      <c r="B75" s="220"/>
      <c r="C75" s="167"/>
      <c r="D75" s="171"/>
      <c r="E75" s="223"/>
      <c r="F75" s="223"/>
      <c r="G75" s="246"/>
      <c r="H75" s="223"/>
      <c r="I75" s="227"/>
      <c r="J75" s="228"/>
      <c r="K75" s="232"/>
      <c r="L75" s="96"/>
      <c r="M75" s="95" t="s">
        <v>201</v>
      </c>
      <c r="N75" s="96"/>
      <c r="O75" s="95" t="s">
        <v>201</v>
      </c>
      <c r="P75" s="96" t="s">
        <v>83</v>
      </c>
      <c r="Q75" s="95" t="s">
        <v>201</v>
      </c>
      <c r="R75" s="96"/>
      <c r="S75" s="95" t="s">
        <v>201</v>
      </c>
      <c r="T75" s="235"/>
    </row>
    <row r="76" spans="2:20" ht="14.25" customHeight="1" x14ac:dyDescent="0.15">
      <c r="B76" s="220"/>
      <c r="C76" s="167"/>
      <c r="D76" s="171"/>
      <c r="E76" s="223"/>
      <c r="F76" s="223"/>
      <c r="G76" s="246"/>
      <c r="H76" s="223"/>
      <c r="I76" s="227"/>
      <c r="J76" s="228"/>
      <c r="K76" s="232"/>
      <c r="L76" s="96"/>
      <c r="M76" s="95" t="s">
        <v>201</v>
      </c>
      <c r="N76" s="96"/>
      <c r="O76" s="95" t="s">
        <v>201</v>
      </c>
      <c r="P76" s="96" t="s">
        <v>84</v>
      </c>
      <c r="Q76" s="95" t="s">
        <v>201</v>
      </c>
      <c r="R76" s="96"/>
      <c r="S76" s="95" t="s">
        <v>201</v>
      </c>
      <c r="T76" s="235"/>
    </row>
    <row r="77" spans="2:20" ht="14.25" customHeight="1" x14ac:dyDescent="0.15">
      <c r="B77" s="220"/>
      <c r="C77" s="167"/>
      <c r="D77" s="171"/>
      <c r="E77" s="223"/>
      <c r="F77" s="223"/>
      <c r="G77" s="246"/>
      <c r="H77" s="223"/>
      <c r="I77" s="227"/>
      <c r="J77" s="228"/>
      <c r="K77" s="232"/>
      <c r="L77" s="96"/>
      <c r="M77" s="95"/>
      <c r="N77" s="96"/>
      <c r="O77" s="95" t="s">
        <v>201</v>
      </c>
      <c r="P77" s="96" t="s">
        <v>90</v>
      </c>
      <c r="Q77" s="95" t="s">
        <v>9</v>
      </c>
      <c r="R77" s="96"/>
      <c r="S77" s="95" t="s">
        <v>201</v>
      </c>
      <c r="T77" s="235"/>
    </row>
    <row r="78" spans="2:20" ht="14.25" customHeight="1" x14ac:dyDescent="0.15">
      <c r="B78" s="220"/>
      <c r="C78" s="167"/>
      <c r="D78" s="171"/>
      <c r="E78" s="223"/>
      <c r="F78" s="223"/>
      <c r="G78" s="246"/>
      <c r="H78" s="223"/>
      <c r="I78" s="227"/>
      <c r="J78" s="228"/>
      <c r="K78" s="232"/>
      <c r="L78" s="96"/>
      <c r="M78" s="95"/>
      <c r="N78" s="96"/>
      <c r="O78" s="95" t="s">
        <v>201</v>
      </c>
      <c r="P78" s="98" t="s">
        <v>173</v>
      </c>
      <c r="Q78" s="95" t="s">
        <v>9</v>
      </c>
      <c r="R78" s="96"/>
      <c r="S78" s="95" t="s">
        <v>201</v>
      </c>
      <c r="T78" s="235"/>
    </row>
    <row r="79" spans="2:20" ht="14.25" customHeight="1" x14ac:dyDescent="0.15">
      <c r="B79" s="221"/>
      <c r="C79" s="167"/>
      <c r="D79" s="171"/>
      <c r="E79" s="224"/>
      <c r="F79" s="224"/>
      <c r="G79" s="246"/>
      <c r="H79" s="224"/>
      <c r="I79" s="229"/>
      <c r="J79" s="230"/>
      <c r="K79" s="233"/>
      <c r="L79" s="96"/>
      <c r="M79" s="95"/>
      <c r="N79" s="96"/>
      <c r="O79" s="95" t="s">
        <v>201</v>
      </c>
      <c r="P79" s="96"/>
      <c r="Q79" s="95" t="s">
        <v>201</v>
      </c>
      <c r="R79" s="96"/>
      <c r="S79" s="95" t="s">
        <v>201</v>
      </c>
      <c r="T79" s="236"/>
    </row>
    <row r="80" spans="2:20" ht="14.25" customHeight="1" x14ac:dyDescent="0.15">
      <c r="B80" s="219">
        <f t="shared" ref="B80" si="0">1+B73</f>
        <v>18</v>
      </c>
      <c r="C80" s="167"/>
      <c r="D80" s="171"/>
      <c r="E80" s="222"/>
      <c r="F80" s="222"/>
      <c r="G80" s="246"/>
      <c r="H80" s="222"/>
      <c r="I80" s="225" t="s">
        <v>139</v>
      </c>
      <c r="J80" s="226"/>
      <c r="K80" s="253" t="s">
        <v>4</v>
      </c>
      <c r="L80" s="96" t="s">
        <v>82</v>
      </c>
      <c r="M80" s="95"/>
      <c r="N80" s="96"/>
      <c r="O80" s="95" t="s">
        <v>201</v>
      </c>
      <c r="P80" s="96" t="s">
        <v>106</v>
      </c>
      <c r="Q80" s="95" t="s">
        <v>201</v>
      </c>
      <c r="R80" s="96" t="s">
        <v>128</v>
      </c>
      <c r="S80" s="95" t="s">
        <v>201</v>
      </c>
      <c r="T80" s="234"/>
    </row>
    <row r="81" spans="2:20" ht="14.25" customHeight="1" x14ac:dyDescent="0.15">
      <c r="B81" s="220"/>
      <c r="C81" s="167"/>
      <c r="D81" s="171"/>
      <c r="E81" s="223"/>
      <c r="F81" s="223"/>
      <c r="G81" s="246"/>
      <c r="H81" s="223"/>
      <c r="I81" s="227"/>
      <c r="J81" s="228"/>
      <c r="K81" s="232"/>
      <c r="L81" s="96" t="s">
        <v>178</v>
      </c>
      <c r="M81" s="95"/>
      <c r="N81" s="97"/>
      <c r="O81" s="95" t="s">
        <v>201</v>
      </c>
      <c r="P81" s="96" t="s">
        <v>108</v>
      </c>
      <c r="Q81" s="95" t="s">
        <v>201</v>
      </c>
      <c r="R81" s="96"/>
      <c r="S81" s="95" t="s">
        <v>201</v>
      </c>
      <c r="T81" s="235"/>
    </row>
    <row r="82" spans="2:20" ht="14.25" customHeight="1" x14ac:dyDescent="0.15">
      <c r="B82" s="220"/>
      <c r="C82" s="167"/>
      <c r="D82" s="171"/>
      <c r="E82" s="223"/>
      <c r="F82" s="223"/>
      <c r="G82" s="246"/>
      <c r="H82" s="223"/>
      <c r="I82" s="227"/>
      <c r="J82" s="228"/>
      <c r="K82" s="232"/>
      <c r="L82" s="96" t="s">
        <v>141</v>
      </c>
      <c r="M82" s="95"/>
      <c r="N82" s="96"/>
      <c r="O82" s="95" t="s">
        <v>201</v>
      </c>
      <c r="P82" s="96" t="s">
        <v>83</v>
      </c>
      <c r="Q82" s="95" t="s">
        <v>201</v>
      </c>
      <c r="R82" s="96"/>
      <c r="S82" s="95" t="s">
        <v>201</v>
      </c>
      <c r="T82" s="235"/>
    </row>
    <row r="83" spans="2:20" ht="14.25" customHeight="1" x14ac:dyDescent="0.15">
      <c r="B83" s="220"/>
      <c r="C83" s="167"/>
      <c r="D83" s="171"/>
      <c r="E83" s="223"/>
      <c r="F83" s="223"/>
      <c r="G83" s="246"/>
      <c r="H83" s="223"/>
      <c r="I83" s="227"/>
      <c r="J83" s="228"/>
      <c r="K83" s="232"/>
      <c r="L83" s="96"/>
      <c r="M83" s="95"/>
      <c r="N83" s="96"/>
      <c r="O83" s="95" t="s">
        <v>201</v>
      </c>
      <c r="P83" s="96" t="s">
        <v>84</v>
      </c>
      <c r="Q83" s="95" t="s">
        <v>201</v>
      </c>
      <c r="R83" s="96"/>
      <c r="S83" s="95" t="s">
        <v>201</v>
      </c>
      <c r="T83" s="235"/>
    </row>
    <row r="84" spans="2:20" ht="14.25" customHeight="1" x14ac:dyDescent="0.15">
      <c r="B84" s="221"/>
      <c r="C84" s="167"/>
      <c r="D84" s="171"/>
      <c r="E84" s="224"/>
      <c r="F84" s="224"/>
      <c r="G84" s="246"/>
      <c r="H84" s="224"/>
      <c r="I84" s="229"/>
      <c r="J84" s="230"/>
      <c r="K84" s="233"/>
      <c r="L84" s="96"/>
      <c r="M84" s="95"/>
      <c r="N84" s="96"/>
      <c r="O84" s="95" t="s">
        <v>201</v>
      </c>
      <c r="P84" s="96"/>
      <c r="Q84" s="95" t="s">
        <v>201</v>
      </c>
      <c r="R84" s="96"/>
      <c r="S84" s="95" t="s">
        <v>201</v>
      </c>
      <c r="T84" s="236"/>
    </row>
    <row r="85" spans="2:20" ht="14.25" customHeight="1" x14ac:dyDescent="0.15">
      <c r="B85" s="219">
        <f t="shared" ref="B85" si="1">1+B80</f>
        <v>19</v>
      </c>
      <c r="C85" s="167"/>
      <c r="D85" s="171"/>
      <c r="E85" s="222"/>
      <c r="F85" s="222"/>
      <c r="G85" s="246"/>
      <c r="H85" s="222"/>
      <c r="I85" s="225" t="s">
        <v>142</v>
      </c>
      <c r="J85" s="226"/>
      <c r="K85" s="253" t="s">
        <v>3</v>
      </c>
      <c r="L85" s="96" t="s">
        <v>144</v>
      </c>
      <c r="M85" s="95"/>
      <c r="N85" s="96"/>
      <c r="O85" s="95" t="s">
        <v>201</v>
      </c>
      <c r="P85" s="96" t="s">
        <v>106</v>
      </c>
      <c r="Q85" s="95" t="s">
        <v>201</v>
      </c>
      <c r="R85" s="96" t="s">
        <v>128</v>
      </c>
      <c r="S85" s="95" t="s">
        <v>201</v>
      </c>
      <c r="T85" s="234"/>
    </row>
    <row r="86" spans="2:20" ht="14.25" customHeight="1" x14ac:dyDescent="0.15">
      <c r="B86" s="220"/>
      <c r="C86" s="167"/>
      <c r="D86" s="171"/>
      <c r="E86" s="223"/>
      <c r="F86" s="223"/>
      <c r="G86" s="246"/>
      <c r="H86" s="223"/>
      <c r="I86" s="227"/>
      <c r="J86" s="228"/>
      <c r="K86" s="232"/>
      <c r="L86" s="96"/>
      <c r="M86" s="95"/>
      <c r="N86" s="96"/>
      <c r="O86" s="95" t="s">
        <v>201</v>
      </c>
      <c r="P86" s="96" t="s">
        <v>108</v>
      </c>
      <c r="Q86" s="95" t="s">
        <v>201</v>
      </c>
      <c r="R86" s="96"/>
      <c r="S86" s="95" t="s">
        <v>201</v>
      </c>
      <c r="T86" s="235"/>
    </row>
    <row r="87" spans="2:20" ht="14.25" customHeight="1" x14ac:dyDescent="0.15">
      <c r="B87" s="220"/>
      <c r="C87" s="167"/>
      <c r="D87" s="171"/>
      <c r="E87" s="223"/>
      <c r="F87" s="223"/>
      <c r="G87" s="246"/>
      <c r="H87" s="223"/>
      <c r="I87" s="227"/>
      <c r="J87" s="228"/>
      <c r="K87" s="232"/>
      <c r="L87" s="96"/>
      <c r="M87" s="95"/>
      <c r="N87" s="96"/>
      <c r="O87" s="95" t="s">
        <v>201</v>
      </c>
      <c r="P87" s="96" t="s">
        <v>83</v>
      </c>
      <c r="Q87" s="95" t="s">
        <v>201</v>
      </c>
      <c r="R87" s="96"/>
      <c r="S87" s="95" t="s">
        <v>201</v>
      </c>
      <c r="T87" s="235"/>
    </row>
    <row r="88" spans="2:20" ht="14.25" customHeight="1" x14ac:dyDescent="0.15">
      <c r="B88" s="220"/>
      <c r="C88" s="167"/>
      <c r="D88" s="171"/>
      <c r="E88" s="223"/>
      <c r="F88" s="223"/>
      <c r="G88" s="246"/>
      <c r="H88" s="223"/>
      <c r="I88" s="227"/>
      <c r="J88" s="228"/>
      <c r="K88" s="232"/>
      <c r="L88" s="96"/>
      <c r="M88" s="95"/>
      <c r="N88" s="96"/>
      <c r="O88" s="95" t="s">
        <v>201</v>
      </c>
      <c r="P88" s="96" t="s">
        <v>84</v>
      </c>
      <c r="Q88" s="95" t="s">
        <v>201</v>
      </c>
      <c r="R88" s="96"/>
      <c r="S88" s="95" t="s">
        <v>201</v>
      </c>
      <c r="T88" s="235"/>
    </row>
    <row r="89" spans="2:20" ht="14.25" customHeight="1" x14ac:dyDescent="0.15">
      <c r="B89" s="221"/>
      <c r="C89" s="167"/>
      <c r="D89" s="171"/>
      <c r="E89" s="224"/>
      <c r="F89" s="224"/>
      <c r="G89" s="246"/>
      <c r="H89" s="224"/>
      <c r="I89" s="229"/>
      <c r="J89" s="230"/>
      <c r="K89" s="233"/>
      <c r="L89" s="96"/>
      <c r="M89" s="95"/>
      <c r="N89" s="96"/>
      <c r="O89" s="95" t="s">
        <v>201</v>
      </c>
      <c r="P89" s="96"/>
      <c r="Q89" s="95" t="s">
        <v>201</v>
      </c>
      <c r="R89" s="96"/>
      <c r="S89" s="95" t="s">
        <v>201</v>
      </c>
      <c r="T89" s="236"/>
    </row>
    <row r="90" spans="2:20" ht="14.25" customHeight="1" x14ac:dyDescent="0.15">
      <c r="B90" s="219">
        <f t="shared" ref="B90" si="2">1+B85</f>
        <v>20</v>
      </c>
      <c r="C90" s="167"/>
      <c r="D90" s="171"/>
      <c r="E90" s="222"/>
      <c r="F90" s="222"/>
      <c r="G90" s="246"/>
      <c r="H90" s="222"/>
      <c r="I90" s="225" t="s">
        <v>145</v>
      </c>
      <c r="J90" s="226"/>
      <c r="K90" s="253" t="s">
        <v>2</v>
      </c>
      <c r="L90" s="96" t="s">
        <v>117</v>
      </c>
      <c r="M90" s="95"/>
      <c r="N90" s="96"/>
      <c r="O90" s="95" t="s">
        <v>201</v>
      </c>
      <c r="P90" s="96"/>
      <c r="Q90" s="95" t="s">
        <v>201</v>
      </c>
      <c r="R90" s="96"/>
      <c r="S90" s="95" t="s">
        <v>201</v>
      </c>
      <c r="T90" s="234"/>
    </row>
    <row r="91" spans="2:20" ht="14.25" customHeight="1" x14ac:dyDescent="0.15">
      <c r="B91" s="220"/>
      <c r="C91" s="167"/>
      <c r="D91" s="171"/>
      <c r="E91" s="223"/>
      <c r="F91" s="223"/>
      <c r="G91" s="246"/>
      <c r="H91" s="223"/>
      <c r="I91" s="227"/>
      <c r="J91" s="228"/>
      <c r="K91" s="232"/>
      <c r="L91" s="96" t="s">
        <v>182</v>
      </c>
      <c r="M91" s="95"/>
      <c r="N91" s="97"/>
      <c r="O91" s="95" t="s">
        <v>201</v>
      </c>
      <c r="P91" s="96"/>
      <c r="Q91" s="95" t="s">
        <v>201</v>
      </c>
      <c r="R91" s="96"/>
      <c r="S91" s="95" t="s">
        <v>201</v>
      </c>
      <c r="T91" s="235"/>
    </row>
    <row r="92" spans="2:20" ht="14.25" customHeight="1" x14ac:dyDescent="0.15">
      <c r="B92" s="220"/>
      <c r="C92" s="167"/>
      <c r="D92" s="171"/>
      <c r="E92" s="223"/>
      <c r="F92" s="223"/>
      <c r="G92" s="246"/>
      <c r="H92" s="223"/>
      <c r="I92" s="227"/>
      <c r="J92" s="228"/>
      <c r="K92" s="232"/>
      <c r="L92" s="96" t="s">
        <v>147</v>
      </c>
      <c r="M92" s="95"/>
      <c r="N92" s="96"/>
      <c r="O92" s="95" t="s">
        <v>201</v>
      </c>
      <c r="P92" s="96"/>
      <c r="Q92" s="95" t="s">
        <v>201</v>
      </c>
      <c r="R92" s="96"/>
      <c r="S92" s="95" t="s">
        <v>201</v>
      </c>
      <c r="T92" s="235"/>
    </row>
    <row r="93" spans="2:20" ht="14.25" customHeight="1" x14ac:dyDescent="0.15">
      <c r="B93" s="220"/>
      <c r="C93" s="167"/>
      <c r="D93" s="171"/>
      <c r="E93" s="223"/>
      <c r="F93" s="223"/>
      <c r="G93" s="246"/>
      <c r="H93" s="223"/>
      <c r="I93" s="227"/>
      <c r="J93" s="228"/>
      <c r="K93" s="232"/>
      <c r="L93" s="99" t="s">
        <v>169</v>
      </c>
      <c r="M93" s="95"/>
      <c r="N93" s="96"/>
      <c r="O93" s="95" t="s">
        <v>201</v>
      </c>
      <c r="P93" s="96"/>
      <c r="Q93" s="95" t="s">
        <v>201</v>
      </c>
      <c r="R93" s="96"/>
      <c r="S93" s="95" t="s">
        <v>201</v>
      </c>
      <c r="T93" s="235"/>
    </row>
    <row r="94" spans="2:20" ht="14.25" customHeight="1" x14ac:dyDescent="0.15">
      <c r="B94" s="221"/>
      <c r="C94" s="167"/>
      <c r="D94" s="171"/>
      <c r="E94" s="224"/>
      <c r="F94" s="224"/>
      <c r="G94" s="246"/>
      <c r="H94" s="224"/>
      <c r="I94" s="229"/>
      <c r="J94" s="230"/>
      <c r="K94" s="233"/>
      <c r="L94" s="96"/>
      <c r="M94" s="95"/>
      <c r="N94" s="96"/>
      <c r="O94" s="95" t="s">
        <v>201</v>
      </c>
      <c r="P94" s="96"/>
      <c r="Q94" s="95" t="s">
        <v>201</v>
      </c>
      <c r="R94" s="96"/>
      <c r="S94" s="95" t="s">
        <v>201</v>
      </c>
      <c r="T94" s="236"/>
    </row>
    <row r="95" spans="2:20" ht="14.25" customHeight="1" x14ac:dyDescent="0.15">
      <c r="B95" s="219">
        <f t="shared" ref="B95:B100" si="3">1+B90</f>
        <v>21</v>
      </c>
      <c r="C95" s="167"/>
      <c r="D95" s="171"/>
      <c r="E95" s="222"/>
      <c r="F95" s="222"/>
      <c r="G95" s="246"/>
      <c r="H95" s="222"/>
      <c r="I95" s="225" t="s">
        <v>148</v>
      </c>
      <c r="J95" s="226"/>
      <c r="K95" s="253" t="s">
        <v>1</v>
      </c>
      <c r="L95" s="96" t="s">
        <v>117</v>
      </c>
      <c r="M95" s="95"/>
      <c r="N95" s="96"/>
      <c r="O95" s="95" t="s">
        <v>201</v>
      </c>
      <c r="P95" s="96" t="s">
        <v>83</v>
      </c>
      <c r="Q95" s="95" t="s">
        <v>201</v>
      </c>
      <c r="R95" s="96"/>
      <c r="S95" s="95" t="s">
        <v>201</v>
      </c>
      <c r="T95" s="234"/>
    </row>
    <row r="96" spans="2:20" ht="14.25" customHeight="1" x14ac:dyDescent="0.15">
      <c r="B96" s="220"/>
      <c r="C96" s="167"/>
      <c r="D96" s="171"/>
      <c r="E96" s="223"/>
      <c r="F96" s="223"/>
      <c r="G96" s="246"/>
      <c r="H96" s="223"/>
      <c r="I96" s="227"/>
      <c r="J96" s="228"/>
      <c r="K96" s="232"/>
      <c r="L96" s="96" t="s">
        <v>182</v>
      </c>
      <c r="M96" s="95"/>
      <c r="N96" s="96"/>
      <c r="O96" s="95" t="s">
        <v>201</v>
      </c>
      <c r="P96" s="96" t="s">
        <v>84</v>
      </c>
      <c r="Q96" s="95" t="s">
        <v>201</v>
      </c>
      <c r="R96" s="96"/>
      <c r="S96" s="95" t="s">
        <v>201</v>
      </c>
      <c r="T96" s="235"/>
    </row>
    <row r="97" spans="2:20" ht="14.25" customHeight="1" x14ac:dyDescent="0.15">
      <c r="B97" s="220"/>
      <c r="C97" s="167"/>
      <c r="D97" s="171"/>
      <c r="E97" s="223"/>
      <c r="F97" s="223"/>
      <c r="G97" s="246"/>
      <c r="H97" s="223"/>
      <c r="I97" s="227"/>
      <c r="J97" s="228"/>
      <c r="K97" s="232"/>
      <c r="L97" s="96" t="s">
        <v>147</v>
      </c>
      <c r="M97" s="95"/>
      <c r="N97" s="96"/>
      <c r="O97" s="95" t="s">
        <v>201</v>
      </c>
      <c r="P97" s="96"/>
      <c r="Q97" s="95" t="s">
        <v>201</v>
      </c>
      <c r="R97" s="96"/>
      <c r="S97" s="95" t="s">
        <v>201</v>
      </c>
      <c r="T97" s="235"/>
    </row>
    <row r="98" spans="2:20" ht="14.25" customHeight="1" x14ac:dyDescent="0.15">
      <c r="B98" s="220"/>
      <c r="C98" s="167"/>
      <c r="D98" s="171"/>
      <c r="E98" s="223"/>
      <c r="F98" s="223"/>
      <c r="G98" s="246"/>
      <c r="H98" s="223"/>
      <c r="I98" s="227"/>
      <c r="J98" s="228"/>
      <c r="K98" s="232"/>
      <c r="L98" s="99" t="s">
        <v>169</v>
      </c>
      <c r="M98" s="95"/>
      <c r="N98" s="96"/>
      <c r="O98" s="95" t="s">
        <v>201</v>
      </c>
      <c r="P98" s="96"/>
      <c r="Q98" s="95" t="s">
        <v>201</v>
      </c>
      <c r="R98" s="96"/>
      <c r="S98" s="95" t="s">
        <v>201</v>
      </c>
      <c r="T98" s="235"/>
    </row>
    <row r="99" spans="2:20" ht="14.25" customHeight="1" x14ac:dyDescent="0.15">
      <c r="B99" s="221"/>
      <c r="C99" s="167"/>
      <c r="D99" s="171"/>
      <c r="E99" s="224"/>
      <c r="F99" s="224"/>
      <c r="G99" s="246"/>
      <c r="H99" s="224"/>
      <c r="I99" s="229"/>
      <c r="J99" s="230"/>
      <c r="K99" s="233"/>
      <c r="L99" s="96"/>
      <c r="M99" s="95"/>
      <c r="N99" s="96"/>
      <c r="O99" s="95" t="s">
        <v>201</v>
      </c>
      <c r="P99" s="96"/>
      <c r="Q99" s="95" t="s">
        <v>201</v>
      </c>
      <c r="R99" s="96"/>
      <c r="S99" s="95" t="s">
        <v>201</v>
      </c>
      <c r="T99" s="236"/>
    </row>
    <row r="100" spans="2:20" ht="14.25" customHeight="1" x14ac:dyDescent="0.15">
      <c r="B100" s="219">
        <f t="shared" si="3"/>
        <v>22</v>
      </c>
      <c r="C100" s="167"/>
      <c r="D100" s="171"/>
      <c r="E100" s="222"/>
      <c r="F100" s="222"/>
      <c r="G100" s="246"/>
      <c r="H100" s="222"/>
      <c r="I100" s="225" t="s">
        <v>150</v>
      </c>
      <c r="J100" s="226"/>
      <c r="K100" s="253" t="s">
        <v>0</v>
      </c>
      <c r="L100" s="96" t="s">
        <v>152</v>
      </c>
      <c r="M100" s="95"/>
      <c r="N100" s="96"/>
      <c r="O100" s="95" t="s">
        <v>201</v>
      </c>
      <c r="P100" s="96" t="s">
        <v>152</v>
      </c>
      <c r="Q100" s="95" t="s">
        <v>201</v>
      </c>
      <c r="R100" s="96"/>
      <c r="S100" s="95" t="s">
        <v>201</v>
      </c>
      <c r="T100" s="234"/>
    </row>
    <row r="101" spans="2:20" ht="14.25" customHeight="1" x14ac:dyDescent="0.15">
      <c r="B101" s="220"/>
      <c r="C101" s="167"/>
      <c r="D101" s="171"/>
      <c r="E101" s="223"/>
      <c r="F101" s="223"/>
      <c r="G101" s="246"/>
      <c r="H101" s="223"/>
      <c r="I101" s="227"/>
      <c r="J101" s="228"/>
      <c r="K101" s="232"/>
      <c r="L101" s="99" t="s">
        <v>169</v>
      </c>
      <c r="M101" s="95"/>
      <c r="N101" s="96"/>
      <c r="O101" s="95" t="s">
        <v>201</v>
      </c>
      <c r="P101" s="96" t="s">
        <v>83</v>
      </c>
      <c r="Q101" s="95" t="s">
        <v>201</v>
      </c>
      <c r="R101" s="96"/>
      <c r="S101" s="95" t="s">
        <v>201</v>
      </c>
      <c r="T101" s="235"/>
    </row>
    <row r="102" spans="2:20" ht="14.25" customHeight="1" x14ac:dyDescent="0.15">
      <c r="B102" s="220"/>
      <c r="C102" s="167"/>
      <c r="D102" s="171"/>
      <c r="E102" s="223"/>
      <c r="F102" s="223"/>
      <c r="G102" s="246"/>
      <c r="H102" s="223"/>
      <c r="I102" s="227"/>
      <c r="J102" s="228"/>
      <c r="K102" s="232"/>
      <c r="L102" s="96"/>
      <c r="M102" s="95" t="s">
        <v>201</v>
      </c>
      <c r="N102" s="96"/>
      <c r="O102" s="95" t="s">
        <v>201</v>
      </c>
      <c r="P102" s="96" t="s">
        <v>84</v>
      </c>
      <c r="Q102" s="95" t="s">
        <v>201</v>
      </c>
      <c r="R102" s="96"/>
      <c r="S102" s="95" t="s">
        <v>201</v>
      </c>
      <c r="T102" s="235"/>
    </row>
    <row r="103" spans="2:20" ht="14.25" customHeight="1" thickBot="1" x14ac:dyDescent="0.2">
      <c r="B103" s="240"/>
      <c r="C103" s="168"/>
      <c r="D103" s="172"/>
      <c r="E103" s="241"/>
      <c r="F103" s="241"/>
      <c r="G103" s="247"/>
      <c r="H103" s="241"/>
      <c r="I103" s="242"/>
      <c r="J103" s="243"/>
      <c r="K103" s="244"/>
      <c r="L103" s="100"/>
      <c r="M103" s="101" t="s">
        <v>201</v>
      </c>
      <c r="N103" s="100"/>
      <c r="O103" s="101" t="s">
        <v>201</v>
      </c>
      <c r="P103" s="100"/>
      <c r="Q103" s="101" t="s">
        <v>201</v>
      </c>
      <c r="R103" s="100"/>
      <c r="S103" s="101" t="s">
        <v>201</v>
      </c>
      <c r="T103" s="239"/>
    </row>
    <row r="104" spans="2:20" ht="8.1" customHeight="1" x14ac:dyDescent="0.15">
      <c r="B104" s="38"/>
      <c r="C104" s="38"/>
      <c r="D104" s="60"/>
      <c r="E104" s="39"/>
      <c r="F104" s="39"/>
      <c r="G104" s="39"/>
      <c r="H104" s="39"/>
      <c r="K104" s="40"/>
      <c r="L104" s="39"/>
      <c r="M104" s="38"/>
      <c r="N104" s="39"/>
      <c r="O104" s="38"/>
      <c r="P104" s="39"/>
      <c r="Q104" s="38"/>
      <c r="R104" s="39"/>
      <c r="S104" s="38"/>
      <c r="T104" s="38"/>
    </row>
    <row r="109" spans="2:20" x14ac:dyDescent="0.15">
      <c r="F109" s="72"/>
      <c r="G109" s="72"/>
      <c r="H109" s="72"/>
    </row>
    <row r="110" spans="2:20" x14ac:dyDescent="0.15">
      <c r="F110" s="72"/>
    </row>
    <row r="111" spans="2:20" x14ac:dyDescent="0.15">
      <c r="F111" s="72"/>
    </row>
    <row r="112" spans="2:20" x14ac:dyDescent="0.15">
      <c r="F112" s="72"/>
    </row>
    <row r="113" spans="6:6" x14ac:dyDescent="0.15">
      <c r="F113" s="72"/>
    </row>
    <row r="114" spans="6:6" x14ac:dyDescent="0.15">
      <c r="F114" s="72"/>
    </row>
    <row r="115" spans="6:6" x14ac:dyDescent="0.15">
      <c r="F115" s="72"/>
    </row>
    <row r="116" spans="6:6" x14ac:dyDescent="0.15">
      <c r="F116" s="72"/>
    </row>
    <row r="117" spans="6:6" x14ac:dyDescent="0.15">
      <c r="F117" s="72"/>
    </row>
  </sheetData>
  <mergeCells count="171">
    <mergeCell ref="T100:T103"/>
    <mergeCell ref="B100:B103"/>
    <mergeCell ref="E100:E103"/>
    <mergeCell ref="F100:F103"/>
    <mergeCell ref="H100:H103"/>
    <mergeCell ref="I100:J103"/>
    <mergeCell ref="K100:K103"/>
    <mergeCell ref="T90:T94"/>
    <mergeCell ref="B95:B99"/>
    <mergeCell ref="E95:E99"/>
    <mergeCell ref="F95:F99"/>
    <mergeCell ref="H95:H99"/>
    <mergeCell ref="I95:J99"/>
    <mergeCell ref="K95:K99"/>
    <mergeCell ref="T95:T99"/>
    <mergeCell ref="B90:B94"/>
    <mergeCell ref="E90:E94"/>
    <mergeCell ref="F90:F94"/>
    <mergeCell ref="H90:H94"/>
    <mergeCell ref="I90:J94"/>
    <mergeCell ref="K90:K94"/>
    <mergeCell ref="T80:T84"/>
    <mergeCell ref="B85:B89"/>
    <mergeCell ref="E85:E89"/>
    <mergeCell ref="F85:F89"/>
    <mergeCell ref="H85:H89"/>
    <mergeCell ref="I85:J89"/>
    <mergeCell ref="K85:K89"/>
    <mergeCell ref="T85:T89"/>
    <mergeCell ref="B80:B84"/>
    <mergeCell ref="E80:E84"/>
    <mergeCell ref="F80:F84"/>
    <mergeCell ref="H80:H84"/>
    <mergeCell ref="I80:J84"/>
    <mergeCell ref="K80:K84"/>
    <mergeCell ref="T69:T72"/>
    <mergeCell ref="B73:B79"/>
    <mergeCell ref="E73:E79"/>
    <mergeCell ref="F73:F79"/>
    <mergeCell ref="H73:H79"/>
    <mergeCell ref="I73:J79"/>
    <mergeCell ref="K73:K79"/>
    <mergeCell ref="T73:T79"/>
    <mergeCell ref="B69:B72"/>
    <mergeCell ref="E69:E72"/>
    <mergeCell ref="F69:F72"/>
    <mergeCell ref="H69:H72"/>
    <mergeCell ref="I69:J72"/>
    <mergeCell ref="K69:K72"/>
    <mergeCell ref="T62:T66"/>
    <mergeCell ref="B67:B68"/>
    <mergeCell ref="E67:E68"/>
    <mergeCell ref="F67:F68"/>
    <mergeCell ref="H67:H68"/>
    <mergeCell ref="I67:J68"/>
    <mergeCell ref="K67:K68"/>
    <mergeCell ref="T67:T68"/>
    <mergeCell ref="B62:B66"/>
    <mergeCell ref="E62:E66"/>
    <mergeCell ref="F62:F66"/>
    <mergeCell ref="H62:H66"/>
    <mergeCell ref="I62:J66"/>
    <mergeCell ref="K62:K66"/>
    <mergeCell ref="T53:T57"/>
    <mergeCell ref="B58:B61"/>
    <mergeCell ref="E58:E61"/>
    <mergeCell ref="F58:F61"/>
    <mergeCell ref="H58:H61"/>
    <mergeCell ref="I58:J61"/>
    <mergeCell ref="K58:K61"/>
    <mergeCell ref="T58:T61"/>
    <mergeCell ref="B53:B57"/>
    <mergeCell ref="E53:E57"/>
    <mergeCell ref="F53:F57"/>
    <mergeCell ref="H53:H57"/>
    <mergeCell ref="I53:J57"/>
    <mergeCell ref="K53:K57"/>
    <mergeCell ref="T45:T48"/>
    <mergeCell ref="B49:B52"/>
    <mergeCell ref="E49:E52"/>
    <mergeCell ref="F49:F52"/>
    <mergeCell ref="H49:H52"/>
    <mergeCell ref="I49:J52"/>
    <mergeCell ref="K49:K52"/>
    <mergeCell ref="T49:T52"/>
    <mergeCell ref="B45:B48"/>
    <mergeCell ref="E45:E48"/>
    <mergeCell ref="F45:F48"/>
    <mergeCell ref="H45:H48"/>
    <mergeCell ref="I45:J48"/>
    <mergeCell ref="K45:K48"/>
    <mergeCell ref="T36:T40"/>
    <mergeCell ref="B41:B44"/>
    <mergeCell ref="E41:E44"/>
    <mergeCell ref="F41:F44"/>
    <mergeCell ref="H41:H44"/>
    <mergeCell ref="I41:J44"/>
    <mergeCell ref="K41:K44"/>
    <mergeCell ref="T41:T44"/>
    <mergeCell ref="B36:B40"/>
    <mergeCell ref="E36:E40"/>
    <mergeCell ref="F36:F40"/>
    <mergeCell ref="H36:H40"/>
    <mergeCell ref="I36:J40"/>
    <mergeCell ref="K36:K40"/>
    <mergeCell ref="T25:T29"/>
    <mergeCell ref="B30:B35"/>
    <mergeCell ref="E30:E35"/>
    <mergeCell ref="F30:F35"/>
    <mergeCell ref="H30:H35"/>
    <mergeCell ref="I30:J35"/>
    <mergeCell ref="K30:K35"/>
    <mergeCell ref="T30:T35"/>
    <mergeCell ref="B25:B29"/>
    <mergeCell ref="E25:E29"/>
    <mergeCell ref="F25:F29"/>
    <mergeCell ref="H25:H29"/>
    <mergeCell ref="I25:J29"/>
    <mergeCell ref="K25:K29"/>
    <mergeCell ref="T18:T20"/>
    <mergeCell ref="B21:B24"/>
    <mergeCell ref="E21:E24"/>
    <mergeCell ref="F21:F24"/>
    <mergeCell ref="H21:H24"/>
    <mergeCell ref="I21:J24"/>
    <mergeCell ref="K21:K24"/>
    <mergeCell ref="T21:T24"/>
    <mergeCell ref="B18:B20"/>
    <mergeCell ref="E18:E20"/>
    <mergeCell ref="F18:F20"/>
    <mergeCell ref="H18:H20"/>
    <mergeCell ref="I18:J20"/>
    <mergeCell ref="K18:K20"/>
    <mergeCell ref="B7:B12"/>
    <mergeCell ref="C7:C103"/>
    <mergeCell ref="D7:D103"/>
    <mergeCell ref="E7:E12"/>
    <mergeCell ref="F7:F12"/>
    <mergeCell ref="G7:G103"/>
    <mergeCell ref="T13:T15"/>
    <mergeCell ref="B16:B17"/>
    <mergeCell ref="E16:E17"/>
    <mergeCell ref="F16:F17"/>
    <mergeCell ref="H16:H17"/>
    <mergeCell ref="I16:J17"/>
    <mergeCell ref="K16:K17"/>
    <mergeCell ref="T16:T17"/>
    <mergeCell ref="H7:H12"/>
    <mergeCell ref="I7:J12"/>
    <mergeCell ref="K7:K12"/>
    <mergeCell ref="T7:T12"/>
    <mergeCell ref="B13:B15"/>
    <mergeCell ref="E13:E15"/>
    <mergeCell ref="F13:F15"/>
    <mergeCell ref="H13:H15"/>
    <mergeCell ref="I13:J15"/>
    <mergeCell ref="K13:K15"/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</mergeCells>
  <phoneticPr fontId="1"/>
  <dataValidations count="1">
    <dataValidation type="list" errorStyle="information" allowBlank="1" showInputMessage="1" showErrorMessage="1" sqref="M7:M103 Q7:Q103 O7:O103 S7:S103" xr:uid="{0988E270-680B-41F6-9647-E90B47FFEEBF}">
      <formula1>"○,×,　,"</formula1>
    </dataValidation>
  </dataValidations>
  <pageMargins left="0.70866141732283472" right="0.70866141732283472" top="0.39370078740157483" bottom="0.39370078740157483" header="0.31496062992125984" footer="0.31496062992125984"/>
  <pageSetup paperSize="8" scale="57" orientation="landscape" r:id="rId1"/>
  <headerFooter>
    <oddHeader>&amp;R独立行政法人情報処理推進機構(IPA)
「別冊：制御システムに対するリスク分析の実施例」表2-7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1.監視端末</vt:lpstr>
      <vt:lpstr>2.FW</vt:lpstr>
      <vt:lpstr>3.DMZ</vt:lpstr>
      <vt:lpstr>4.データヒストリアン(中継)</vt:lpstr>
      <vt:lpstr>5.データヒストリアン</vt:lpstr>
      <vt:lpstr>6.制御NW(情)</vt:lpstr>
      <vt:lpstr>7.EWS</vt:lpstr>
      <vt:lpstr>8.制御サーバ</vt:lpstr>
      <vt:lpstr>9.HMI(操作端末)</vt:lpstr>
      <vt:lpstr>10.制御ネットワーク(フィールド側)</vt:lpstr>
      <vt:lpstr>11.フィールドネットワーク</vt:lpstr>
      <vt:lpstr>12.コントローラマスター</vt:lpstr>
      <vt:lpstr>13.コントローラスレーブ</vt:lpstr>
      <vt:lpstr>脅威表（ブランク）</vt:lpstr>
      <vt:lpstr>まとめ_脅威</vt:lpstr>
      <vt:lpstr>まとめ_脆弱性レベル</vt:lpstr>
      <vt:lpstr>まとめ_リスク値</vt:lpstr>
      <vt:lpstr>まとめ_リスク値!Print_Area</vt:lpstr>
      <vt:lpstr>まとめ_脅威!Print_Area</vt:lpstr>
      <vt:lpstr>まとめ_脆弱性レベル!Print_Area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2023-03-23T12:23:00Z</dcterms:created>
  <dcterms:modified xsi:type="dcterms:W3CDTF">2023-03-23T12:23:22Z</dcterms:modified>
</cp:coreProperties>
</file>