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namedSheetViews/namedSheetView2.xml" ContentType="application/vnd.ms-excel.namedsheetview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202300"/>
  <xr:revisionPtr revIDLastSave="0" documentId="13_ncr:1_{40262F63-0C20-4589-A9D9-2B9B1F83573A}" xr6:coauthVersionLast="47" xr6:coauthVersionMax="47" xr10:uidLastSave="{00000000-0000-0000-0000-000000000000}"/>
  <bookViews>
    <workbookView xWindow="-120" yWindow="-120" windowWidth="29040" windowHeight="15840" tabRatio="729" xr2:uid="{91A27CA7-A507-4FBA-86FA-D939816113EF}"/>
  </bookViews>
  <sheets>
    <sheet name="表紙" sheetId="44" r:id="rId1"/>
    <sheet name="使用方法" sheetId="43" r:id="rId2"/>
    <sheet name="指標回答シート→" sheetId="42" r:id="rId3"/>
    <sheet name="指標回答シート(No.1)" sheetId="35" r:id="rId4"/>
    <sheet name="指標回答シート(No.2)" sheetId="41" r:id="rId5"/>
    <sheet name="指標回答シート(No.3)" sheetId="40" r:id="rId6"/>
    <sheet name="成熟度の考え方" sheetId="39" r:id="rId7"/>
    <sheet name="自己評価レポート→" sheetId="38" r:id="rId8"/>
    <sheet name="自己評価レポート" sheetId="36" r:id="rId9"/>
    <sheet name="業種別スコア" sheetId="37" r:id="rId10"/>
  </sheets>
  <definedNames>
    <definedName name="_xlnm.Print_Area" localSheetId="1">使用方法!$A$1:$S$56</definedName>
    <definedName name="_xlnm.Print_Area" localSheetId="6">成熟度の考え方!$A$1:$M$55</definedName>
    <definedName name="_xlnm.Print_Area" localSheetId="0">表紙!$A$1:$S$56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5" i="36" l="1"/>
  <c r="J56" i="36"/>
  <c r="J57" i="36"/>
  <c r="D46" i="36" s="1"/>
  <c r="J58" i="36"/>
  <c r="J59" i="36"/>
  <c r="J60" i="36"/>
  <c r="J61" i="36"/>
  <c r="J62" i="36"/>
  <c r="J63" i="36"/>
  <c r="J64" i="36"/>
  <c r="J65" i="36"/>
  <c r="J66" i="36"/>
  <c r="J67" i="36"/>
  <c r="J68" i="36"/>
  <c r="J69" i="36"/>
  <c r="J70" i="36"/>
  <c r="J71" i="36"/>
  <c r="J72" i="36"/>
  <c r="J73" i="36"/>
  <c r="J74" i="36"/>
  <c r="H48" i="36" s="1"/>
  <c r="J75" i="36"/>
  <c r="J76" i="36"/>
  <c r="J77" i="36"/>
  <c r="J78" i="36"/>
  <c r="J79" i="36"/>
  <c r="J80" i="36"/>
  <c r="J81" i="36"/>
  <c r="J82" i="36"/>
  <c r="J83" i="36"/>
  <c r="J84" i="36"/>
  <c r="L48" i="36" s="1"/>
  <c r="I63" i="36" a="1"/>
  <c r="I78" i="36" a="1"/>
  <c r="I71" i="36" a="1"/>
  <c r="I81" i="36" a="1"/>
  <c r="I79" i="36" a="1"/>
  <c r="I75" i="36" a="1"/>
  <c r="I70" i="36" a="1"/>
  <c r="I64" i="36" a="1"/>
  <c r="I55" i="36" a="1"/>
  <c r="I62" i="36" a="1"/>
  <c r="I72" i="36" a="1"/>
  <c r="I69" i="36" a="1"/>
  <c r="I66" i="36" a="1"/>
  <c r="I68" i="36" a="1"/>
  <c r="I84" i="36" a="1"/>
  <c r="I65" i="36" a="1"/>
  <c r="I74" i="36" a="1"/>
  <c r="I80" i="36" a="1"/>
  <c r="I76" i="36" a="1"/>
  <c r="I60" i="36" a="1"/>
  <c r="I82" i="36" a="1"/>
  <c r="I73" i="36" a="1"/>
  <c r="I77" i="36" a="1"/>
  <c r="I58" i="36" a="1"/>
  <c r="I61" i="36" a="1"/>
  <c r="I57" i="36" a="1"/>
  <c r="I59" i="36" a="1"/>
  <c r="I83" i="36" a="1"/>
  <c r="I67" i="36" a="1"/>
  <c r="I56" i="36" a="1"/>
  <c r="H45" i="36" l="1"/>
  <c r="H47" i="36"/>
  <c r="D45" i="36"/>
  <c r="I55" i="36"/>
  <c r="I56" i="36"/>
  <c r="I83" i="36"/>
  <c r="I79" i="36"/>
  <c r="I75" i="36"/>
  <c r="I71" i="36"/>
  <c r="I67" i="36"/>
  <c r="I63" i="36"/>
  <c r="I59" i="36"/>
  <c r="I82" i="36"/>
  <c r="I78" i="36"/>
  <c r="I74" i="36"/>
  <c r="I70" i="36"/>
  <c r="I66" i="36"/>
  <c r="I62" i="36"/>
  <c r="I58" i="36"/>
  <c r="I81" i="36"/>
  <c r="I77" i="36"/>
  <c r="I73" i="36"/>
  <c r="I69" i="36"/>
  <c r="G48" i="36" s="1"/>
  <c r="I65" i="36"/>
  <c r="I61" i="36"/>
  <c r="I57" i="36"/>
  <c r="I84" i="36"/>
  <c r="I80" i="36"/>
  <c r="I76" i="36"/>
  <c r="I72" i="36"/>
  <c r="I68" i="36"/>
  <c r="I64" i="36"/>
  <c r="I60" i="36"/>
  <c r="L47" i="36"/>
  <c r="L46" i="36"/>
  <c r="F24" i="36"/>
  <c r="L45" i="36"/>
  <c r="D47" i="36"/>
  <c r="F26" i="36"/>
  <c r="F22" i="36"/>
  <c r="J22" i="36"/>
  <c r="F25" i="36"/>
  <c r="J25" i="36"/>
  <c r="F23" i="36"/>
  <c r="J24" i="36"/>
  <c r="J23" i="36"/>
  <c r="H46" i="36"/>
  <c r="D48" i="36"/>
  <c r="G45" i="36" l="1"/>
  <c r="E22" i="36"/>
  <c r="C47" i="36"/>
  <c r="G47" i="36"/>
  <c r="K47" i="36"/>
  <c r="K46" i="36"/>
  <c r="K45" i="36"/>
  <c r="K48" i="36"/>
  <c r="G46" i="36"/>
  <c r="C45" i="36"/>
  <c r="C48" i="36"/>
  <c r="I23" i="36"/>
  <c r="C46" i="36"/>
  <c r="I24" i="36"/>
  <c r="I25" i="36"/>
  <c r="I22" i="36"/>
  <c r="E24" i="36"/>
  <c r="E25" i="36"/>
  <c r="E26" i="36"/>
  <c r="E23"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<sst xmlns="http://schemas.openxmlformats.org/spreadsheetml/2006/main" count="952" uniqueCount="362">
  <si>
    <t>カテゴリ</t>
    <phoneticPr fontId="1"/>
  </si>
  <si>
    <t>活動サイクル</t>
    <rPh sb="0" eb="2">
      <t>カツドウ</t>
    </rPh>
    <phoneticPr fontId="1"/>
  </si>
  <si>
    <t>設問</t>
    <rPh sb="0" eb="2">
      <t>セツモン</t>
    </rPh>
    <phoneticPr fontId="1"/>
  </si>
  <si>
    <t>成熟度</t>
    <rPh sb="0" eb="3">
      <t>セイジュクド</t>
    </rPh>
    <phoneticPr fontId="1"/>
  </si>
  <si>
    <t>Plan</t>
    <phoneticPr fontId="1"/>
  </si>
  <si>
    <t>Do</t>
    <phoneticPr fontId="1"/>
  </si>
  <si>
    <t>Check</t>
    <phoneticPr fontId="1"/>
  </si>
  <si>
    <t>Action</t>
    <phoneticPr fontId="1"/>
  </si>
  <si>
    <t>1-1</t>
    <phoneticPr fontId="1"/>
  </si>
  <si>
    <t>1-3</t>
  </si>
  <si>
    <t>1-4</t>
  </si>
  <si>
    <t>1-5</t>
  </si>
  <si>
    <t>1-6</t>
  </si>
  <si>
    <t>1-7</t>
  </si>
  <si>
    <t>1-8</t>
  </si>
  <si>
    <t>1-9</t>
  </si>
  <si>
    <t>1-10</t>
  </si>
  <si>
    <t>1-11</t>
  </si>
  <si>
    <t>2-1</t>
    <phoneticPr fontId="1"/>
  </si>
  <si>
    <t>2-3</t>
  </si>
  <si>
    <t>2-4</t>
  </si>
  <si>
    <t>2-5</t>
  </si>
  <si>
    <t>2-6</t>
  </si>
  <si>
    <t>2-7</t>
  </si>
  <si>
    <t>2-8</t>
  </si>
  <si>
    <t>2-9</t>
  </si>
  <si>
    <t>3-1</t>
    <phoneticPr fontId="1"/>
  </si>
  <si>
    <t>3-3</t>
  </si>
  <si>
    <t>3-4</t>
  </si>
  <si>
    <t>3-5</t>
  </si>
  <si>
    <t>3-6</t>
  </si>
  <si>
    <t>3-7</t>
  </si>
  <si>
    <t>3-8</t>
  </si>
  <si>
    <t>3-9</t>
  </si>
  <si>
    <t>3-10</t>
  </si>
  <si>
    <t>全社業種</t>
    <rPh sb="0" eb="2">
      <t>ゼンシャ</t>
    </rPh>
    <rPh sb="2" eb="4">
      <t>ギョウシュ</t>
    </rPh>
    <phoneticPr fontId="1"/>
  </si>
  <si>
    <t>農業・林業</t>
    <rPh sb="0" eb="2">
      <t>ノウギョウ</t>
    </rPh>
    <rPh sb="3" eb="5">
      <t>リンギョウ</t>
    </rPh>
    <phoneticPr fontId="1"/>
  </si>
  <si>
    <t>漁業</t>
    <rPh sb="0" eb="2">
      <t>ギョギョウ</t>
    </rPh>
    <phoneticPr fontId="1"/>
  </si>
  <si>
    <t>鉱業・採石業・砂利採取業</t>
    <rPh sb="0" eb="2">
      <t>コウギョウ</t>
    </rPh>
    <rPh sb="3" eb="6">
      <t>サイセキギョウ</t>
    </rPh>
    <rPh sb="7" eb="9">
      <t>ジャリ</t>
    </rPh>
    <rPh sb="9" eb="11">
      <t>サイシュ</t>
    </rPh>
    <rPh sb="11" eb="12">
      <t>ギョウ</t>
    </rPh>
    <phoneticPr fontId="1"/>
  </si>
  <si>
    <t>建設業</t>
    <rPh sb="0" eb="2">
      <t>ケンセツ</t>
    </rPh>
    <rPh sb="2" eb="3">
      <t>ギョウ</t>
    </rPh>
    <phoneticPr fontId="1"/>
  </si>
  <si>
    <t>製造業</t>
    <rPh sb="0" eb="3">
      <t>セイゾウギョウ</t>
    </rPh>
    <phoneticPr fontId="1"/>
  </si>
  <si>
    <t>電気・ガス・熱供給・水道業</t>
    <rPh sb="0" eb="2">
      <t>デンキ</t>
    </rPh>
    <rPh sb="6" eb="7">
      <t>ネツ</t>
    </rPh>
    <rPh sb="7" eb="9">
      <t>キョウキュウ</t>
    </rPh>
    <rPh sb="10" eb="13">
      <t>スイドウギョウ</t>
    </rPh>
    <phoneticPr fontId="1"/>
  </si>
  <si>
    <t>情報通信業</t>
    <rPh sb="0" eb="4">
      <t>ジョウホウツウシン</t>
    </rPh>
    <rPh sb="4" eb="5">
      <t>ギョウ</t>
    </rPh>
    <phoneticPr fontId="1"/>
  </si>
  <si>
    <t>運輸業・郵便業</t>
    <rPh sb="0" eb="2">
      <t>ウンユ</t>
    </rPh>
    <rPh sb="2" eb="3">
      <t>ギョウ</t>
    </rPh>
    <rPh sb="4" eb="7">
      <t>ユウビンギョウ</t>
    </rPh>
    <phoneticPr fontId="1"/>
  </si>
  <si>
    <t>卸売業・小売業</t>
    <rPh sb="0" eb="3">
      <t>オロシウリギョウ</t>
    </rPh>
    <rPh sb="4" eb="7">
      <t>コウリギョウ</t>
    </rPh>
    <phoneticPr fontId="1"/>
  </si>
  <si>
    <t>金融業・保険業</t>
    <rPh sb="0" eb="3">
      <t>キンユウギョウ</t>
    </rPh>
    <rPh sb="4" eb="7">
      <t>ホケンギョウ</t>
    </rPh>
    <phoneticPr fontId="1"/>
  </si>
  <si>
    <t>不動産業・物品賃貸業</t>
    <rPh sb="0" eb="3">
      <t>フドウサン</t>
    </rPh>
    <rPh sb="3" eb="4">
      <t>ギョウ</t>
    </rPh>
    <rPh sb="5" eb="7">
      <t>ブッピン</t>
    </rPh>
    <rPh sb="7" eb="10">
      <t>チンタイギョウ</t>
    </rPh>
    <phoneticPr fontId="1"/>
  </si>
  <si>
    <t>学術研究・専門・技術サービス業</t>
    <rPh sb="0" eb="2">
      <t>ガクジュツ</t>
    </rPh>
    <rPh sb="2" eb="4">
      <t>ケンキュウ</t>
    </rPh>
    <rPh sb="5" eb="7">
      <t>センモン</t>
    </rPh>
    <rPh sb="8" eb="10">
      <t>ギジュツ</t>
    </rPh>
    <rPh sb="14" eb="15">
      <t>ギョウ</t>
    </rPh>
    <phoneticPr fontId="1"/>
  </si>
  <si>
    <t>宿泊業・飲食サービス業</t>
    <rPh sb="0" eb="3">
      <t>シュクハクギョウ</t>
    </rPh>
    <rPh sb="4" eb="6">
      <t>インショク</t>
    </rPh>
    <rPh sb="10" eb="11">
      <t>ギョウ</t>
    </rPh>
    <phoneticPr fontId="1"/>
  </si>
  <si>
    <t>生活関連サービス業・娯楽業</t>
    <rPh sb="0" eb="2">
      <t>セイカツ</t>
    </rPh>
    <rPh sb="2" eb="4">
      <t>カンレン</t>
    </rPh>
    <rPh sb="8" eb="9">
      <t>ギョウ</t>
    </rPh>
    <rPh sb="10" eb="12">
      <t>ゴラク</t>
    </rPh>
    <phoneticPr fontId="1"/>
  </si>
  <si>
    <t>教育・学習支援業</t>
    <rPh sb="0" eb="2">
      <t>キョウイク</t>
    </rPh>
    <rPh sb="3" eb="5">
      <t>ガクシュウ</t>
    </rPh>
    <rPh sb="5" eb="8">
      <t>シエンギョウ</t>
    </rPh>
    <phoneticPr fontId="1"/>
  </si>
  <si>
    <t>医療・福祉</t>
    <rPh sb="0" eb="2">
      <t>イリョウ</t>
    </rPh>
    <rPh sb="3" eb="5">
      <t>フクシ</t>
    </rPh>
    <phoneticPr fontId="1"/>
  </si>
  <si>
    <t>複合サービス事業</t>
    <rPh sb="0" eb="2">
      <t>フクゴウ</t>
    </rPh>
    <rPh sb="6" eb="8">
      <t>ジギョウ</t>
    </rPh>
    <phoneticPr fontId="1"/>
  </si>
  <si>
    <t>サービス業(他に分類されないもの)</t>
    <rPh sb="4" eb="5">
      <t>ギョウ</t>
    </rPh>
    <rPh sb="6" eb="7">
      <t>ホカ</t>
    </rPh>
    <rPh sb="8" eb="10">
      <t>ブンルイ</t>
    </rPh>
    <phoneticPr fontId="1"/>
  </si>
  <si>
    <t>公務(他に分類されるものを除く)</t>
    <rPh sb="0" eb="2">
      <t>コウム</t>
    </rPh>
    <rPh sb="3" eb="4">
      <t>ホカ</t>
    </rPh>
    <rPh sb="5" eb="7">
      <t>ブンルイ</t>
    </rPh>
    <rPh sb="13" eb="14">
      <t>ノゾ</t>
    </rPh>
    <phoneticPr fontId="1"/>
  </si>
  <si>
    <t>分類不能の産業</t>
    <rPh sb="0" eb="2">
      <t>ブンルイ</t>
    </rPh>
    <rPh sb="2" eb="4">
      <t>フノウ</t>
    </rPh>
    <rPh sb="5" eb="7">
      <t>サンギョウ</t>
    </rPh>
    <phoneticPr fontId="1"/>
  </si>
  <si>
    <t>ガバナンス構築・体制整備</t>
    <phoneticPr fontId="1"/>
  </si>
  <si>
    <t>戦略・方針管理</t>
    <phoneticPr fontId="1"/>
  </si>
  <si>
    <t>投資・リソース・価値管理</t>
    <phoneticPr fontId="1"/>
  </si>
  <si>
    <t>リスク・コンプライアンス管理</t>
    <phoneticPr fontId="1"/>
  </si>
  <si>
    <t>継続的改善・最適化</t>
    <phoneticPr fontId="1"/>
  </si>
  <si>
    <t>ビジネス環境や利用状況を踏まえ、ITシステムやデータ等の情報資産の現状を分析・評価し、課題を把握しており、ITシステムの全社最適に向けた仕組みがある。
また、各部門がオーナーシップを持って、ITシステムの全社最適の実現に取り組んでいる。</t>
    <phoneticPr fontId="1"/>
  </si>
  <si>
    <t>設問観点</t>
    <rPh sb="0" eb="2">
      <t>セツモン</t>
    </rPh>
    <rPh sb="2" eb="4">
      <t>カンテン</t>
    </rPh>
    <phoneticPr fontId="1"/>
  </si>
  <si>
    <t>ITシステム・データ等の情報資産に関する組織の責任分担・ルールが明確化されているか。</t>
    <phoneticPr fontId="1"/>
  </si>
  <si>
    <t>ITシステム・主要データ・関連ツール・外部委託先を含む全社の情報資産を対象に、IT部門・事業部門・経営層・外部委託先を含めた全社的な責任分担・ルールを整備されている状態である。</t>
    <phoneticPr fontId="1"/>
  </si>
  <si>
    <t>情報資産の対象範囲が定義されておらず、IT部門・事業部門・外部委託先を含めた責任分担・ルールも未整備で、情報資産の管理は問題発生時の場当たり的な対応にとどまり、組織的な運用が行われていない状態である。</t>
    <phoneticPr fontId="1"/>
  </si>
  <si>
    <t>戦略変更・業務変更・新規施策に応じて、情報資産との対応関係が継続的かつ迅速に更新され、最新の関係性が全社で参照され、意思決定や投資判断に活用されている。</t>
    <phoneticPr fontId="1"/>
  </si>
  <si>
    <t>戦略と情報資産の関係性が一度も更新されず、過去の整理結果や担当者の暗黙知に依存しており、事業環境変化に追随できない。</t>
    <phoneticPr fontId="1"/>
  </si>
  <si>
    <t>リスクの定義や対象範囲、評価基準や管理方針が未整備で、リスク評価方針として成立しておらず、担当者依存の判断にとどまっている。</t>
    <phoneticPr fontId="1"/>
  </si>
  <si>
    <t>ITリソースの配分方針・優先順位付けの基準が存在せず、担当部署や現場判断による個別最適な投資が発生している状態である。</t>
    <phoneticPr fontId="1"/>
  </si>
  <si>
    <t>計画策定から計画実行までの全社的プロセスを対象に、IT部門・事業部門・経営層が共通理解のもとに合意形成し、役割と責任を明確にしたうえで主体的に取り組む仕組みが確立している。</t>
    <phoneticPr fontId="1"/>
  </si>
  <si>
    <t>IT部門が単独で計画を作成し、事業部門や経営層は関与せず、認識共有や役割分担が存在しないため、計画策定・計画実行ともに部門最適に陥っている。</t>
    <phoneticPr fontId="1"/>
  </si>
  <si>
    <t>システムやデータ基盤の利用状況・性能・品質を把握し、期待される価値（業務効率化、処理能力向上、データ活用価値等）が発揮されているかを評価しているか。</t>
    <phoneticPr fontId="1"/>
  </si>
  <si>
    <t>評価対象・指標・体制が定まらず、性能・利用状況・品質が把握されず、期待価値の評価やレビューが行われていない。</t>
    <phoneticPr fontId="1"/>
  </si>
  <si>
    <t>リスク対応結果の確認が単発的で、評価・共有・改善が行われず、リスク管理が形骸化している。</t>
    <phoneticPr fontId="1"/>
  </si>
  <si>
    <t>対象範囲も指標も定まらず、評価もレビューも行われず、計画と実績の差異が把握されていない。</t>
    <phoneticPr fontId="1"/>
  </si>
  <si>
    <t>評価結果を基にした改善項目の抽出や方針更新が行われず、改善につながらない。</t>
    <phoneticPr fontId="1"/>
  </si>
  <si>
    <t>改善対象も優先順位も整理されず、評価結果が次年度のリソース配分や投資方針に全く反映されていない。</t>
    <phoneticPr fontId="1"/>
  </si>
  <si>
    <t>評価結果に基づき、システムやデータ基盤に関する性能・利用状況・品質・活用価値の改善点を抽出し、改善施策や運用方針の見直しに反映しているか。</t>
    <phoneticPr fontId="1"/>
  </si>
  <si>
    <t>改善対象も優先順位も整理されず、評価結果が運用や次期投資に全く反映されていない。</t>
    <phoneticPr fontId="1"/>
  </si>
  <si>
    <t>レガシーシステムなど技術的負債が発生しないための全社戦略があり、関係先への説明が行われている。
その戦略に基づき、部門横断的に、体制（組織や役割分担）を整え、不断の見直しを図りながら、必要な対策を実施しており、再レガシー化を回避する仕組みが確立されている。</t>
    <phoneticPr fontId="1"/>
  </si>
  <si>
    <t>技術負債抑止のための方針・役割・意思決定プロセスを明確化し、統一的に運用できる枠組みを構築しているか。</t>
    <phoneticPr fontId="1"/>
  </si>
  <si>
    <t>技術負債の定義・分類・評価基準が統一され、IT部門・事業部門・経営層・委託先の役割と意思決定プロセスが明確化され、統一的な運用と継続的な見直しが実現し、再レガシー化を防ぐガバナンス体制が確立している。</t>
    <phoneticPr fontId="1"/>
  </si>
  <si>
    <t>技術負債の定義も対象範囲も役割分担も不明確で、意思決定も属人的で統制が働かず、技術負債が放置され蓄積する状態である。</t>
    <phoneticPr fontId="1"/>
  </si>
  <si>
    <t>情報資産の老朽度・依存関係・技術負債が網羅的に整理され、IT・業務・経営が共通基準で整合性を確認し、戦略や資産状態の変化に応じて刷新・更新計画を継続的に見直すことで、戦略と情報資産が矛盾しない体制が確立している。</t>
    <phoneticPr fontId="1"/>
  </si>
  <si>
    <t>情報資産の状態を把握する仕組みがなく、部門間の基準も共有されず、刷新計画も更新されないため、戦略と情報資産の整合性が失われ、老朽化や技術負債が放置される状態である。</t>
    <phoneticPr fontId="1"/>
  </si>
  <si>
    <t>説明すべき内容の範囲が体系化され、IT・事業・経営が共通ルールで透明性の高い説明・合意形成を実施し、標準化されたプロセスが継続的に運用されているため、全社で一貫した意思決定が実現している。</t>
    <phoneticPr fontId="1"/>
  </si>
  <si>
    <t>説明すべき内容も役割も定義されず、説明や判断が担当者依存でばらつき、部門間の認識不一致や不透明な意思決定が常態化している状態である。</t>
    <phoneticPr fontId="1"/>
  </si>
  <si>
    <t>社内標準・委託管理・保守運用ルールの対象範囲が網羅的に定義され、IT部門・事業部門・委託先が共通基準で連携し、統制プロセスが継続的に運用されることで、技術負債の未然防止が全社的に実現している。</t>
    <phoneticPr fontId="1"/>
  </si>
  <si>
    <t>統制すべき範囲や役割が曖昧で、部門や委託先が独自運用を行い、標準や監督が形骸化しているため、品質のばらつきと技術負債が無秩序に蓄積している状態である。</t>
    <phoneticPr fontId="1"/>
  </si>
  <si>
    <t>老朽化・障害傾向・脆弱性・依存関係などの技術負債リスクが全社統一の基準で評価され、IT・企画・事業部門が連携して継続監視し、戦略・刷新計画へ反映することで全社的なリスク管理が実現している。</t>
    <phoneticPr fontId="1"/>
  </si>
  <si>
    <t>評価対象も役割も不明確で、老朽化・障害傾向・依存関係が把握されないまま属人的判断にとどまり、戦略から乖離したまま技術負債が放置されている状態である。</t>
    <phoneticPr fontId="1"/>
  </si>
  <si>
    <t>システムの肥大化・複雑化、ブラックボックス化・技術負債の兆候・依存関係・障害傾向が定期的に評価され、全社戦略との整合性が監視されているか。</t>
    <phoneticPr fontId="1"/>
  </si>
  <si>
    <t>老朽度・負債兆候・依存関係を定期的に評価し、部門横断で戦略との整合性を確認しながら、刷新計画やリスク対策に継続的に反映できている。</t>
    <phoneticPr fontId="1"/>
  </si>
  <si>
    <t>老朽化・負債兆候が把握されず、依存関係リスクも評価されないため、全社戦略との整合性が失われ、再レガシー化が進行する状態である。</t>
    <phoneticPr fontId="1"/>
  </si>
  <si>
    <t>部門横断体制と対策実行の双方について、網羅的な監査・レビューが全社統一基準で実施され、IT・事業・経営で結果を共有し、継続的に改善へ反映する仕組みが確立している。</t>
    <phoneticPr fontId="1"/>
  </si>
  <si>
    <t>評価対象も体制も曖昧で、部門横断の視点がなく、監査・レビューが形骸化または未実施のまま、問題点が改善されずに放置されている状態である。</t>
    <phoneticPr fontId="1"/>
  </si>
  <si>
    <t>老朽化リスクや全社戦略の変化に応じて、刷新計画・投資配分を見直し、根本的にリスクを取り除くための改善が行われているか。</t>
    <phoneticPr fontId="1"/>
  </si>
  <si>
    <t>老朽化リスク・技術負債・戦略変更を全社で共有し、IT・事業・経営が共通基準で刷新計画・投資配分を見直し、再構築・統合・廃止などの抜本的改善を継続的に実行する仕組みが確立している。</t>
    <phoneticPr fontId="1"/>
  </si>
  <si>
    <t>見直し対象・体制・手続きが曖昧で、評価結果や戦略変更が反映されず、刷新計画・投資配分が前年度踏襲のまま固定化し、老朽化・技術負債が放置されている状態である。</t>
    <phoneticPr fontId="1"/>
  </si>
  <si>
    <t>評価結果に基づき、アーキ基準・体制・プロセス・運用ルールを改善し、再レガシー化を防止する仕組みが機能しているか。</t>
    <phoneticPr fontId="1"/>
  </si>
  <si>
    <t>評価結果を基に、アーキ基準・運用ルール・体制・意思決定プロセスを部門横断で改善し、更新内容を運用に確実に反映させることで、技術負債の再発を防ぎ、全社最適の基準体系を維持できる状態である。</t>
    <phoneticPr fontId="1"/>
  </si>
  <si>
    <t>評価結果が基準・ルール・体制の改善に反映されず、見直しが単発・形骸化し、部門ごとにばらばらの運用が続き、技術負債や再レガシー化が放置される状態である。</t>
    <phoneticPr fontId="1"/>
  </si>
  <si>
    <t>ビジネス環境の変化に迅速に対応するための全社戦略に紐付くITシステムおよびデータの利活用に関する計画があり、不断の見直しを図っている。
部門横断的に、既存のITシステムおよびデータが、新たに導入する最新デジタル技術とスムーズかつ短期間に連携できている。</t>
    <phoneticPr fontId="1"/>
  </si>
  <si>
    <t>IT 戦略やロードマップが定期的に見直され、最新の経営方針や外部環境を反映しているか。</t>
    <phoneticPr fontId="1"/>
  </si>
  <si>
    <t>経営層・事業部門・IT 部門が連携し、経営方針や外部環境の変化に応じて IT 戦略とロードマップを継続的に更新し、その内容を刷新計画・投資判断へ確実に反映することで、全社最適の実現と迅速な環境適応を可能としている。</t>
    <phoneticPr fontId="1"/>
  </si>
  <si>
    <t>IT 部門内で作成された戦略・ロードマップが更新されず、経営方針や環境変化との整合が取れないまま形骸化し、投資判断や刷新計画が前年度踏襲の非効率な状態に陥っている。</t>
    <phoneticPr fontId="1"/>
  </si>
  <si>
    <t>データ構造・API 仕様・技術基準といったアーキテクチャ標準が全社で体系的に整備・共有され、部門横断で適用・更新されることで、全社最適と最新デジタル技術との迅速な連携を実現する基盤が確立している。</t>
    <phoneticPr fontId="1"/>
  </si>
  <si>
    <t>複数の業務領域に跨る刷新・更新プロジェクトが、統合された枠組みで統制されているか。</t>
    <phoneticPr fontId="1"/>
  </si>
  <si>
    <t>API 化・疎結合化・クラウド化が全社で標準化され、部門横断体制のもとで統一基盤が活用され、影響範囲の局所化と高速連携が運用レベルで確立している。</t>
    <phoneticPr fontId="1"/>
  </si>
  <si>
    <t>密結合の既存システムと部門ごとの独自実装が残存し、連携方式が統一されず、最新技術の迅速導入も安定連携も実現できていない状態である。</t>
    <phoneticPr fontId="1"/>
  </si>
  <si>
    <t>アーキテクチャ標準や運用ルールの遵守状況が定期的に評価され、逸脱が把握されているか。</t>
    <phoneticPr fontId="1"/>
  </si>
  <si>
    <t>全社アーキテクチャ標準・運用ルールの遵守状況を、部門横断で定期的に評価し、逸脱の原因分析と改善を継続的に実施することで、再レガシー化を防ぎつつ全社最適なアーキテクチャ統制が機能している。</t>
    <phoneticPr fontId="1"/>
  </si>
  <si>
    <t>標準遵守の評価が行われず、逸脱が放置され、部門ごとの独自実装が進行し続けることで、全社最適が損なわれ技術負債が蓄積する状態である。</t>
    <phoneticPr fontId="1"/>
  </si>
  <si>
    <t>監視結果やリスク評価に基づき、アーキテクチャ標準や運用ルールが適切に見直されているか。</t>
    <phoneticPr fontId="1"/>
  </si>
  <si>
    <t>監視やリスク評価の結果を踏まえて、アーキテクチャ標準・運用ルール・方針が部門横断で定期的に更新され、全社で統一的に適用されることで、最新技術と整合した健全な IT 基盤を継続的に維持できている。</t>
    <phoneticPr fontId="1"/>
  </si>
  <si>
    <t>監視結果やリスク評価が標準・ルールの更新につながらず、時代遅れの基準が放置され、運用に反映されないまま形骸化している状態である。</t>
    <phoneticPr fontId="1"/>
  </si>
  <si>
    <t>老朽化・障害傾向・依存関係などの評価結果を踏まえ、刷新計画・投資配分・リソース配置が部門横断で定期的に見直され、必要な予算・人員・スキルを確保しながら全社最適の更新計画を継続的に実行できている。</t>
    <phoneticPr fontId="1"/>
  </si>
  <si>
    <t>評価結果が刷新計画や投資判断に反映されず、リソース配分の見直しも行われないため、老朽化リスクや技術負債が放置され続ける状態である。</t>
    <phoneticPr fontId="1"/>
  </si>
  <si>
    <t>ガバナンス構築・体制整備</t>
    <rPh sb="5" eb="7">
      <t>コウチク</t>
    </rPh>
    <rPh sb="8" eb="10">
      <t>タイセイ</t>
    </rPh>
    <rPh sb="10" eb="12">
      <t>セイビ</t>
    </rPh>
    <phoneticPr fontId="1"/>
  </si>
  <si>
    <t>DX戦略とITシステム・データ等の情報資産の関係性が整理されているか。</t>
    <phoneticPr fontId="1"/>
  </si>
  <si>
    <t>リスクの定義・分類・対象範囲が部門横断で統一され、IT部門・事業部門・経営層で合意された基準と管理方針が、具体的な対応計画へ結びつくレベルで体系的に設計されている。</t>
    <phoneticPr fontId="1"/>
  </si>
  <si>
    <t>ITシステム・データ等の情報資産に関連するリスクを識別・評価するための基準と管理方針が整理され、対応計画が立案されているか。</t>
    <phoneticPr fontId="1"/>
  </si>
  <si>
    <t>設問No.</t>
    <rPh sb="0" eb="2">
      <t>セツモン</t>
    </rPh>
    <phoneticPr fontId="1"/>
  </si>
  <si>
    <t>リスク・コンプライアンス管理</t>
    <rPh sb="12" eb="14">
      <t>カンリ</t>
    </rPh>
    <phoneticPr fontId="1"/>
  </si>
  <si>
    <t>継続的改善・最適化</t>
    <rPh sb="0" eb="3">
      <t>ケイゾクテキ</t>
    </rPh>
    <rPh sb="3" eb="5">
      <t>カイゼン</t>
    </rPh>
    <rPh sb="6" eb="9">
      <t>サイテキカ</t>
    </rPh>
    <phoneticPr fontId="1"/>
  </si>
  <si>
    <t>戦略・方針管理</t>
    <rPh sb="0" eb="2">
      <t>センリャク</t>
    </rPh>
    <rPh sb="3" eb="7">
      <t>ホウシンカンリ</t>
    </rPh>
    <phoneticPr fontId="1"/>
  </si>
  <si>
    <t>比較対象業種スコア</t>
    <rPh sb="0" eb="2">
      <t>ヒカク</t>
    </rPh>
    <rPh sb="2" eb="4">
      <t>タイショウ</t>
    </rPh>
    <rPh sb="4" eb="6">
      <t>ギョウシュ</t>
    </rPh>
    <phoneticPr fontId="1"/>
  </si>
  <si>
    <t>ITリソース（人材・予算等）に対して、全社最適を見据えて優先順位を踏まえた配分・投資計画を立案できているか。</t>
    <phoneticPr fontId="1"/>
  </si>
  <si>
    <t>各種計画について、IT部門と各部門が認識共有を図りながら、各部門がオーナーシップを持って取り組みを進めているか。</t>
    <phoneticPr fontId="1"/>
  </si>
  <si>
    <t>立案したリスク対応計画の結果確認（期待水準に達しているか）を行っているか。</t>
    <phoneticPr fontId="1"/>
  </si>
  <si>
    <t>立案したリソース最適化計画の結果確認（期待水準に達しているか）を行っているか。</t>
    <phoneticPr fontId="1"/>
  </si>
  <si>
    <t>評価結果に基づき、リソース配分や投資計画の優先順位の改善項目を抽出しているか。</t>
    <phoneticPr fontId="1"/>
  </si>
  <si>
    <t>技術的負債抑止のための投資判断・刷新判断について、経営層・事業部門・IT部門との説明・合意形成のルールを定め、透明性の高い意思決定が行われているか。</t>
    <phoneticPr fontId="1"/>
  </si>
  <si>
    <t>社内連携体制を構築した上で、社内品質基準・保守委託先・サプライヤ品質・契約遵守・成果を適切に監督しているか。</t>
    <phoneticPr fontId="1"/>
  </si>
  <si>
    <t>部門横断体制の機能状況及び戦略に沿った対策の実行状況を定期的に監査・レビューしているか。</t>
    <phoneticPr fontId="1"/>
  </si>
  <si>
    <t>データ構造・API・技術標準など、アーキテクチャの全社標準が整備されているか。</t>
    <phoneticPr fontId="1"/>
  </si>
  <si>
    <t>API 化・クラウド化・疎結合化等により、安定性を保ちながら迅速な最新デジタル技術の実装・更新が行えているか。</t>
    <phoneticPr fontId="1"/>
  </si>
  <si>
    <t>評価結果を踏まえて、ビジネス環境の変化や新たな事業機会に対応できるよう、刷新計画・投資配分・資源配置が適切に見直されているか。</t>
    <phoneticPr fontId="1"/>
  </si>
  <si>
    <t>回答</t>
    <phoneticPr fontId="9"/>
  </si>
  <si>
    <t>成熟度の基本的な考え方はこちらをご覧ください。</t>
    <rPh sb="0" eb="3">
      <t>セイジュクド</t>
    </rPh>
    <rPh sb="4" eb="7">
      <t>キホンテキ</t>
    </rPh>
    <rPh sb="8" eb="9">
      <t>カンガ</t>
    </rPh>
    <rPh sb="10" eb="11">
      <t>カタ</t>
    </rPh>
    <rPh sb="17" eb="18">
      <t>ラン</t>
    </rPh>
    <phoneticPr fontId="1"/>
  </si>
  <si>
    <t>主要リスクに対する対応結果を全社で定期評価し、計画とのギャップを定量的に把握したうえで部門横断で合意形成し、改善につなげている。</t>
    <phoneticPr fontId="1"/>
  </si>
  <si>
    <t>主要情報資産の評価結果から改善項目を体系的に抽出し、部門横断の合意に基づいて基準・管理方針を定期更新し、改善サイクルが継続的に機能している。</t>
    <phoneticPr fontId="1"/>
  </si>
  <si>
    <t>主要システム・データ基盤を対象に、IT部門・業務部門・経営層が評価結果から改善点を抽出し、運用ルールや次期投資へ反映する改善サイクルが確立している。</t>
    <phoneticPr fontId="1"/>
  </si>
  <si>
    <t>ITリソースの定義・分類・配分方針が部門横断で統一され、経営層・IT部門・事業部門間で合意された判断基準に基づき、優先順位づけが実施され、投資計画が策定されている。</t>
    <phoneticPr fontId="1"/>
  </si>
  <si>
    <t>人材・予算など主要ITリソースを対象に、IT部門・業務部門・経営層がKPI／KGIに基づいて成果を測定し、計画との差分をレビューする結果確認プロセスが定着している。</t>
    <phoneticPr fontId="1"/>
  </si>
  <si>
    <t>主要なシステム・データ基盤を対象に、IT部門・業務部門が共同で性能・利用状況・品質をKPIに基づき評価し、期待価値の達成状況を定期的にレビューする仕組みが確立している。</t>
    <phoneticPr fontId="1"/>
  </si>
  <si>
    <t>人材・予算・既存システム維持費など主要なITリソースを対象に、IT部門・業務部門・経営層が評価結果を基に改善点を合意形成し、投資方針や次年度のリソース配分に確実に反映する改善サイクルが確立している。</t>
    <phoneticPr fontId="1"/>
  </si>
  <si>
    <t>複数の刷新・更新プロジェクトが統合ロードマップに基づき管理され、依存関係・技術方針を踏まえて部門横断で統制されている。横断レビューと一貫した意思決定によって全社最適な刷新が実現できている。</t>
    <phoneticPr fontId="1"/>
  </si>
  <si>
    <t>刷新が部門単位で個別最適に進行し、依存関係やロードマップが管理されず、全社横断での統制や整合性確保が行えない状態である。</t>
    <phoneticPr fontId="1"/>
  </si>
  <si>
    <t>1-2</t>
  </si>
  <si>
    <t>2-2</t>
  </si>
  <si>
    <t>3-2</t>
  </si>
  <si>
    <t>カテゴリ別</t>
    <rPh sb="4" eb="5">
      <t>ベツ</t>
    </rPh>
    <phoneticPr fontId="1"/>
  </si>
  <si>
    <t>自社スコア</t>
    <rPh sb="0" eb="2">
      <t>ジシャ</t>
    </rPh>
    <phoneticPr fontId="1"/>
  </si>
  <si>
    <t>PDCA別</t>
    <rPh sb="4" eb="5">
      <t>ベツ</t>
    </rPh>
    <phoneticPr fontId="1"/>
  </si>
  <si>
    <t>投資・リソース・価値管理</t>
    <rPh sb="0" eb="2">
      <t>トウシ</t>
    </rPh>
    <rPh sb="8" eb="10">
      <t>カチ</t>
    </rPh>
    <rPh sb="10" eb="12">
      <t>カンリ</t>
    </rPh>
    <phoneticPr fontId="1"/>
  </si>
  <si>
    <t>全体</t>
    <rPh sb="0" eb="2">
      <t>ゼンタイ</t>
    </rPh>
    <phoneticPr fontId="1"/>
  </si>
  <si>
    <t>成熟度の判断
根拠の記載欄</t>
    <rPh sb="0" eb="3">
      <t>セイジュクド</t>
    </rPh>
    <rPh sb="4" eb="6">
      <t>ハンダン</t>
    </rPh>
    <rPh sb="7" eb="9">
      <t>コンキョ</t>
    </rPh>
    <rPh sb="10" eb="13">
      <t>キサイラン</t>
    </rPh>
    <phoneticPr fontId="1"/>
  </si>
  <si>
    <t>全社業種</t>
  </si>
  <si>
    <t>診断結果のスコア表</t>
    <rPh sb="8" eb="9">
      <t>ヒョウ</t>
    </rPh>
    <phoneticPr fontId="1"/>
  </si>
  <si>
    <t>← 回答欄（クリックして選択してください）</t>
    <phoneticPr fontId="1"/>
  </si>
  <si>
    <r>
      <rPr>
        <b/>
        <sz val="22"/>
        <color theme="1"/>
        <rFont val="BIZ UDPゴシック"/>
        <family val="3"/>
        <charset val="128"/>
      </rPr>
      <t>比較対象の業種</t>
    </r>
    <r>
      <rPr>
        <b/>
        <sz val="11"/>
        <color theme="1"/>
        <rFont val="BIZ UDPゴシック"/>
        <family val="3"/>
        <charset val="128"/>
      </rPr>
      <t xml:space="preserve">
</t>
    </r>
    <r>
      <rPr>
        <sz val="14"/>
        <color theme="1"/>
        <rFont val="BIZ UDPゴシック"/>
        <family val="3"/>
        <charset val="128"/>
      </rPr>
      <t>比較する業種を右セルの
プルダウンからご選択ください。</t>
    </r>
    <rPh sb="0" eb="2">
      <t>ヒカク</t>
    </rPh>
    <rPh sb="2" eb="4">
      <t>タイショウ</t>
    </rPh>
    <rPh sb="5" eb="7">
      <t>ギョウシュ</t>
    </rPh>
    <phoneticPr fontId="1"/>
  </si>
  <si>
    <r>
      <rPr>
        <b/>
        <sz val="18"/>
        <color theme="1"/>
        <rFont val="BIZ UDPゴシック"/>
        <family val="3"/>
        <charset val="128"/>
      </rPr>
      <t>診断結果のレーダーチャート</t>
    </r>
    <r>
      <rPr>
        <b/>
        <sz val="16"/>
        <color theme="1"/>
        <rFont val="BIZ UDPゴシック"/>
        <family val="3"/>
        <charset val="128"/>
      </rPr>
      <t xml:space="preserve">
</t>
    </r>
    <r>
      <rPr>
        <sz val="14"/>
        <color theme="1"/>
        <rFont val="BIZ UDPゴシック"/>
        <family val="3"/>
        <charset val="128"/>
      </rPr>
      <t>自社診断を実施したすべての企業の平均値との比較です。</t>
    </r>
    <rPh sb="0" eb="4">
      <t>シンダンケッカ</t>
    </rPh>
    <rPh sb="14" eb="16">
      <t>ジシャ</t>
    </rPh>
    <rPh sb="16" eb="18">
      <t>シンダン</t>
    </rPh>
    <rPh sb="19" eb="21">
      <t>ジッシ</t>
    </rPh>
    <rPh sb="27" eb="29">
      <t>キギョウ</t>
    </rPh>
    <rPh sb="30" eb="33">
      <t>ヘイキンチ</t>
    </rPh>
    <rPh sb="35" eb="37">
      <t>ヒカク</t>
    </rPh>
    <phoneticPr fontId="1"/>
  </si>
  <si>
    <t>経営戦略と整合した IT・データ活用方針が策定されており、方針の妥当性や実効性が KPI・評価指標を用いて定量的に確認・管理され、見直し判断に活用されている状態である。</t>
    <phoneticPr fontId="1"/>
  </si>
  <si>
    <t>IT・データ活用に関する考え方や方向性は存在するが、特定の部門・担当者の認識に依存しており、経営戦略との整合や全社的な合意形成が十分に行われていない状態である。</t>
    <phoneticPr fontId="1"/>
  </si>
  <si>
    <t>設問No</t>
    <rPh sb="0" eb="2">
      <t>セツモン</t>
    </rPh>
    <phoneticPr fontId="1"/>
  </si>
  <si>
    <t>設問観点</t>
    <rPh sb="0" eb="2">
      <t>セツモン</t>
    </rPh>
    <rPh sb="2" eb="4">
      <t>カンテン</t>
    </rPh>
    <phoneticPr fontId="1"/>
  </si>
  <si>
    <t>情報資産管理の責任分担・ルール明確化</t>
    <phoneticPr fontId="1"/>
  </si>
  <si>
    <t>設問No.</t>
    <rPh sb="0" eb="2">
      <t>セツモン</t>
    </rPh>
    <phoneticPr fontId="1"/>
  </si>
  <si>
    <t>設問観点</t>
    <rPh sb="0" eb="2">
      <t>セツモン</t>
    </rPh>
    <rPh sb="2" eb="4">
      <t>カンテン</t>
    </rPh>
    <phoneticPr fontId="1"/>
  </si>
  <si>
    <t>全社戦略と整合した IT・データ活用方針の策定</t>
  </si>
  <si>
    <t>3-6</t>
    <phoneticPr fontId="1"/>
  </si>
  <si>
    <t>1-2</t>
    <phoneticPr fontId="1"/>
  </si>
  <si>
    <t>経営戦略と情報資産の関係性整備</t>
    <phoneticPr fontId="1"/>
  </si>
  <si>
    <t>1-3</t>
    <phoneticPr fontId="1"/>
  </si>
  <si>
    <t>1-4</t>
    <phoneticPr fontId="1"/>
  </si>
  <si>
    <t>1-5</t>
    <phoneticPr fontId="1"/>
  </si>
  <si>
    <t>1-6</t>
    <phoneticPr fontId="1"/>
  </si>
  <si>
    <t>1-7</t>
    <phoneticPr fontId="1"/>
  </si>
  <si>
    <t>1-8</t>
    <phoneticPr fontId="1"/>
  </si>
  <si>
    <t>1-9</t>
    <phoneticPr fontId="1"/>
  </si>
  <si>
    <t>1-10</t>
    <phoneticPr fontId="1"/>
  </si>
  <si>
    <t>1-11</t>
    <phoneticPr fontId="1"/>
  </si>
  <si>
    <t>2-1</t>
    <phoneticPr fontId="1"/>
  </si>
  <si>
    <t>2-2</t>
    <phoneticPr fontId="1"/>
  </si>
  <si>
    <t>2-3</t>
    <phoneticPr fontId="1"/>
  </si>
  <si>
    <t>2-4</t>
    <phoneticPr fontId="1"/>
  </si>
  <si>
    <t>2-5</t>
    <phoneticPr fontId="1"/>
  </si>
  <si>
    <t>2-6</t>
    <phoneticPr fontId="1"/>
  </si>
  <si>
    <t>2-7</t>
    <phoneticPr fontId="1"/>
  </si>
  <si>
    <t>2-8</t>
    <phoneticPr fontId="1"/>
  </si>
  <si>
    <t>2-9</t>
    <phoneticPr fontId="1"/>
  </si>
  <si>
    <t>3-1</t>
    <phoneticPr fontId="1"/>
  </si>
  <si>
    <t>3-2</t>
    <phoneticPr fontId="1"/>
  </si>
  <si>
    <t>3-3</t>
    <phoneticPr fontId="1"/>
  </si>
  <si>
    <t>3-4</t>
    <phoneticPr fontId="1"/>
  </si>
  <si>
    <t>3-5</t>
    <phoneticPr fontId="1"/>
  </si>
  <si>
    <t>3-7</t>
    <phoneticPr fontId="1"/>
  </si>
  <si>
    <t>3-8</t>
    <phoneticPr fontId="1"/>
  </si>
  <si>
    <t>3-9</t>
    <phoneticPr fontId="1"/>
  </si>
  <si>
    <t>3-10</t>
    <phoneticPr fontId="1"/>
  </si>
  <si>
    <t>全社最適に向けた部門横断の取り組み</t>
    <phoneticPr fontId="1"/>
  </si>
  <si>
    <t>リスク評価方針整備</t>
    <phoneticPr fontId="1"/>
  </si>
  <si>
    <t>リスク管理の実行結果の評価</t>
    <phoneticPr fontId="1"/>
  </si>
  <si>
    <t>リスク評価方針更新</t>
    <phoneticPr fontId="1"/>
  </si>
  <si>
    <t>ITシステム・データ利用の改善方針更新</t>
    <phoneticPr fontId="1"/>
  </si>
  <si>
    <t>リソース最適化方針整備</t>
    <phoneticPr fontId="1"/>
  </si>
  <si>
    <t>リソース最適化の実行結果の評価</t>
    <phoneticPr fontId="1"/>
  </si>
  <si>
    <t>ITシステム投資・データ利活用の実行結果の評価</t>
    <phoneticPr fontId="1"/>
  </si>
  <si>
    <t>リソース最適化方針更新</t>
    <phoneticPr fontId="1"/>
  </si>
  <si>
    <t>技術負債抑止のための方針・運用ルール整備</t>
    <phoneticPr fontId="1"/>
  </si>
  <si>
    <t>ステークホルダー間の合意形成ルールの整備</t>
    <phoneticPr fontId="1"/>
  </si>
  <si>
    <t>社内連携・外部委託・保守運用の管理・統制</t>
    <phoneticPr fontId="1"/>
  </si>
  <si>
    <t>技術負債抑止のための運用ルールおよびIT戦略の見直し</t>
    <phoneticPr fontId="1"/>
  </si>
  <si>
    <t>既存情報資産と整合したIT戦略の整備</t>
    <phoneticPr fontId="1"/>
  </si>
  <si>
    <t>技術負債解消の実行</t>
    <phoneticPr fontId="1"/>
  </si>
  <si>
    <t>老朽化・技術負債リスクの評価</t>
    <phoneticPr fontId="1"/>
  </si>
  <si>
    <t>部門間連携・対策実行結果の評価</t>
    <phoneticPr fontId="1"/>
  </si>
  <si>
    <t>技術負債抑止の計画見直し</t>
    <phoneticPr fontId="1"/>
  </si>
  <si>
    <t>ベンダーの選定・管理</t>
    <phoneticPr fontId="1"/>
  </si>
  <si>
    <t>アーキテクチャ標準・運用ルールの遵守度評価</t>
    <phoneticPr fontId="1"/>
  </si>
  <si>
    <t>IT・データ活用方針、アーキテクチャ標準の更新</t>
    <phoneticPr fontId="1"/>
  </si>
  <si>
    <t>IT 戦略・ロードマップの更新</t>
    <phoneticPr fontId="1"/>
  </si>
  <si>
    <t>システムアーキテクチャの全社標準の整備</t>
    <phoneticPr fontId="1"/>
  </si>
  <si>
    <t>部門横断プロジェクトの統制</t>
    <phoneticPr fontId="1"/>
  </si>
  <si>
    <t>安定かつ迅速な新技術の導入</t>
    <phoneticPr fontId="1"/>
  </si>
  <si>
    <t>リソース配分・投資計画の見直し</t>
    <phoneticPr fontId="1"/>
  </si>
  <si>
    <t>刷新・更新計画および既存資産状態（老朽度・依存関係）が、全社戦略と整合しており、この3つが相互に矛盾しないよう管理・整理されているか。</t>
    <phoneticPr fontId="1"/>
  </si>
  <si>
    <t>データ構造・API・技術基準が部門ごとに乱立しているにもかかわらず、その状況や課題が組織として認識されておらず、アーキテクチャ標準を統一・管理するという発想自体が存在していない状態である。</t>
    <phoneticPr fontId="1"/>
  </si>
  <si>
    <t>コスト・品質・技術特性等を踏まえた最適なベンダー選定を前提としつつ、不必要なベンダーロックインを回避し、将来的な最新デジタル技術との円滑な連携や選択肢の確保が可能となるよう、全社統一の基準に基づいたベンダー選定・管理が実施されているか。</t>
    <phoneticPr fontId="1"/>
  </si>
  <si>
    <t>ベンダー選定・管理の全社的な方針や基準がなく、部門ごとの判断で選定が行われている結果、意図しないベンダー依存が固定化し、将来の技術選択や最新技術との連携に制約が生じている状態である。</t>
    <phoneticPr fontId="1"/>
  </si>
  <si>
    <t>全社統一のベンダー選定・管理基準が確立・運用され、ベンダーロックインのリスクを踏まえつつ戦略的に判断・管理できており、最新技術との迅速な連携と全社最適が実現できている状態である。</t>
    <phoneticPr fontId="1"/>
  </si>
  <si>
    <t>最新デジタル技術の導入・更新に要する期間や、導入・更新時に顕在化した課題・リスクが可視化され、改善に活かされているか。</t>
    <phoneticPr fontId="1"/>
  </si>
  <si>
    <t>新技術の導入・更新におけるリードタイムおよび課題・リスクの評価</t>
    <phoneticPr fontId="1"/>
  </si>
  <si>
    <t>新技術の導入・更新に要する期間や課題・リスクが継続的に評価・改善され、導入速度と安定性を両立した形で全社的に活用できている状態である。</t>
    <phoneticPr fontId="1"/>
  </si>
  <si>
    <t>新技術の導入・更新に要する期間や課題が把握・共有されておらず、遅延や問題が発生しても原因分析や改善に活かされていない状態である。</t>
    <phoneticPr fontId="1"/>
  </si>
  <si>
    <t>KPIや指標に基づき、実施状況・効果を定量的に把握し、問題点の特定と改善を行っている状態(今後詳細化予定)</t>
    <phoneticPr fontId="1"/>
  </si>
  <si>
    <t>全社または組織標準として定義され、定常的に運用されている(今後詳細化予定)</t>
    <phoneticPr fontId="1"/>
  </si>
  <si>
    <t>部門ごとに手順・ルールが明確化され、管理・統制のもとで実施されている(今後詳細化予定)</t>
    <phoneticPr fontId="1"/>
  </si>
  <si>
    <t>一部の部署・担当者により活動は行われているが、属人的で再現性が低い(今後詳細化予定)</t>
    <phoneticPr fontId="1"/>
  </si>
  <si>
    <r>
      <t>ビジネス環境の変化に迅速に対応可能なように、経営戦略</t>
    </r>
    <r>
      <rPr>
        <b/>
        <sz val="12"/>
        <color rgb="FFC00000"/>
        <rFont val="Meiryo UI"/>
        <family val="3"/>
        <charset val="128"/>
      </rPr>
      <t>および事業戦略</t>
    </r>
    <r>
      <rPr>
        <b/>
        <sz val="12"/>
        <rFont val="Meiryo UI"/>
        <family val="3"/>
        <charset val="128"/>
      </rPr>
      <t>と整合した全社的な IT・データ活用方針が策定されているか。</t>
    </r>
    <rPh sb="29" eb="33">
      <t>ジギョウセンリャク</t>
    </rPh>
    <rPh sb="40" eb="41">
      <t>マト</t>
    </rPh>
    <rPh sb="51" eb="53">
      <t>ホウシン</t>
    </rPh>
    <phoneticPr fontId="1"/>
  </si>
  <si>
    <t>・本シートは 自社の評価結果を入力するために使用する</t>
    <phoneticPr fontId="1"/>
  </si>
  <si>
    <t>・正解・不正解を判定するものではなく、現状を客観的に把握するための自己評価として活用する</t>
    <phoneticPr fontId="1"/>
  </si>
  <si>
    <t>・回答内容を更新すると、自己評価レポートに自動で反映されるため、定期的な見直しにも利用できる</t>
    <phoneticPr fontId="1"/>
  </si>
  <si>
    <t>機能</t>
    <phoneticPr fontId="1"/>
  </si>
  <si>
    <t>使用方法</t>
    <phoneticPr fontId="1"/>
  </si>
  <si>
    <t>・回答結果をもとに、自己評価レポートを自動生成</t>
    <phoneticPr fontId="1"/>
  </si>
  <si>
    <t>・個別設問の評価結果を一元的に管理</t>
    <phoneticPr fontId="1"/>
  </si>
  <si>
    <t>・ITシステムの環境整備に関する各設問に対し、成熟度を入力</t>
    <rPh sb="8" eb="12">
      <t>カンキョウセイビ</t>
    </rPh>
    <phoneticPr fontId="1"/>
  </si>
  <si>
    <t>自己評価レポート</t>
    <rPh sb="0" eb="4">
      <t>ジコヒョウカ</t>
    </rPh>
    <phoneticPr fontId="1"/>
  </si>
  <si>
    <t>・自己評価レポートは、課題の所在を整理するための資料として使用する</t>
    <phoneticPr fontId="1"/>
  </si>
  <si>
    <t>・レーダーチャートにより「どの領域を」「どの改善アプローチで」検討すべきかを整理する</t>
    <phoneticPr fontId="1"/>
  </si>
  <si>
    <t>・本レポート単体で結論を出すのではなく、次に参照すべきガイドブックの箇所を特定するための起点として活用する</t>
    <phoneticPr fontId="1"/>
  </si>
  <si>
    <t>・カテゴリ：ITガバナンスのどの領域に課題があるかを把握</t>
    <phoneticPr fontId="1"/>
  </si>
  <si>
    <t>・PDCA：計画・実行・評価・改善のどの段階が弱いかを把握</t>
    <phoneticPr fontId="1"/>
  </si>
  <si>
    <t>・スコア表</t>
    <phoneticPr fontId="1"/>
  </si>
  <si>
    <t>・フィルター機能を活用して、上記の観点ごとにソートが可能</t>
    <phoneticPr fontId="1"/>
  </si>
  <si>
    <t>DX推進指標 No.</t>
    <rPh sb="2" eb="6">
      <t>スイシンシヒョウ</t>
    </rPh>
    <phoneticPr fontId="1"/>
  </si>
  <si>
    <t>No.23</t>
    <phoneticPr fontId="1"/>
  </si>
  <si>
    <t>No.24</t>
    <phoneticPr fontId="1"/>
  </si>
  <si>
    <t>No.25</t>
    <phoneticPr fontId="1"/>
  </si>
  <si>
    <t>　 該当する箇所のガイドブックを参照</t>
    <phoneticPr fontId="1"/>
  </si>
  <si>
    <r>
      <rPr>
        <sz val="11"/>
        <color rgb="FFFF0000"/>
        <rFont val="Meiryo UI"/>
        <family val="3"/>
        <charset val="128"/>
      </rPr>
      <t>①</t>
    </r>
    <r>
      <rPr>
        <sz val="11"/>
        <color theme="1"/>
        <rFont val="Meiryo UI"/>
        <family val="3"/>
        <charset val="128"/>
      </rPr>
      <t>各設問の文章を読む</t>
    </r>
    <phoneticPr fontId="1"/>
  </si>
  <si>
    <r>
      <rPr>
        <sz val="11"/>
        <color rgb="FFFF0000"/>
        <rFont val="Meiryo UI"/>
        <family val="3"/>
        <charset val="128"/>
      </rPr>
      <t>②</t>
    </r>
    <r>
      <rPr>
        <sz val="11"/>
        <color theme="1"/>
        <rFont val="Meiryo UI"/>
        <family val="3"/>
        <charset val="128"/>
      </rPr>
      <t>現在の自社の状況に最も近い成熟度を選択</t>
    </r>
    <phoneticPr fontId="1"/>
  </si>
  <si>
    <r>
      <rPr>
        <sz val="11"/>
        <color rgb="FFFF0000"/>
        <rFont val="Meiryo UI"/>
        <family val="3"/>
        <charset val="128"/>
      </rPr>
      <t>①</t>
    </r>
    <r>
      <rPr>
        <sz val="11"/>
        <color theme="1"/>
        <rFont val="Meiryo UI"/>
        <family val="3"/>
        <charset val="128"/>
      </rPr>
      <t>レーダーチャートを用いて、自社の状況の全体感を把握</t>
    </r>
    <phoneticPr fontId="1"/>
  </si>
  <si>
    <r>
      <rPr>
        <sz val="11"/>
        <color rgb="FFFF0000"/>
        <rFont val="Meiryo UI"/>
        <family val="3"/>
        <charset val="128"/>
      </rPr>
      <t>②</t>
    </r>
    <r>
      <rPr>
        <sz val="11"/>
        <color theme="1"/>
        <rFont val="Meiryo UI"/>
        <family val="3"/>
        <charset val="128"/>
      </rPr>
      <t>平均スコアを参照し、課題となっているカテゴリ・PDCAを特定</t>
    </r>
    <phoneticPr fontId="1"/>
  </si>
  <si>
    <r>
      <rPr>
        <sz val="11"/>
        <color rgb="FFFF0000"/>
        <rFont val="Meiryo UI"/>
        <family val="3"/>
        <charset val="128"/>
      </rPr>
      <t>③</t>
    </r>
    <r>
      <rPr>
        <sz val="11"/>
        <color theme="1"/>
        <rFont val="Meiryo UI"/>
        <family val="3"/>
        <charset val="128"/>
      </rPr>
      <t>スコア表のフィルター機能を活用し、影響の大きい個別設問を確認し、</t>
    </r>
    <phoneticPr fontId="1"/>
  </si>
  <si>
    <t>・DX推進指標 No.： DX推進指標 No.ごとに、PDCAのどの段階が弱いかを把握</t>
    <rPh sb="3" eb="7">
      <t>スイシンシヒョウ</t>
    </rPh>
    <rPh sb="15" eb="19">
      <t>スイシンシヒョウ</t>
    </rPh>
    <phoneticPr fontId="1"/>
  </si>
  <si>
    <t>・DX推進指標 No.・カテゴリ・活動サイクル・設問観点ごとに一覧化</t>
    <rPh sb="3" eb="7">
      <t>スイシンシヒョウ</t>
    </rPh>
    <phoneticPr fontId="1"/>
  </si>
  <si>
    <t>DX推進指標別</t>
    <rPh sb="2" eb="6">
      <t>スイシンシヒョウ</t>
    </rPh>
    <rPh sb="6" eb="7">
      <t>ベツ</t>
    </rPh>
    <phoneticPr fontId="1"/>
  </si>
  <si>
    <t>・レーダーチャート(観点別：カテゴリ・PDCA・ DX推進指標 No.)</t>
    <rPh sb="27" eb="31">
      <t>スイシンシヒョウ</t>
    </rPh>
    <phoneticPr fontId="1"/>
  </si>
  <si>
    <t>目指す方向性</t>
    <rPh sb="0" eb="2">
      <t>メザ</t>
    </rPh>
    <rPh sb="3" eb="6">
      <t>ホウコウセイ</t>
    </rPh>
    <phoneticPr fontId="1"/>
  </si>
  <si>
    <t>・「DX推進指標No.Xが目指す方向性」は、DX推進指標の該当設問におけるレベル4を示している</t>
    <phoneticPr fontId="1"/>
  </si>
  <si>
    <t>・本指標は、DX組織指標レベル4の状態を細分化・具体化する形で設問を構成している</t>
    <phoneticPr fontId="1"/>
  </si>
  <si>
    <t>・本指標における各設問の成熟度を高めることにより、DX組織指標レベル4の実現を目指す構成である</t>
    <phoneticPr fontId="1"/>
  </si>
  <si>
    <t>※DX推進指標：</t>
    <rPh sb="3" eb="5">
      <t>スイシン</t>
    </rPh>
    <rPh sb="5" eb="7">
      <t>シヒョウ</t>
    </rPh>
    <phoneticPr fontId="1"/>
  </si>
  <si>
    <t xml:space="preserve">https://www.ipa.go.jp/digital/dx-suishin/about.html </t>
  </si>
  <si>
    <r>
      <rPr>
        <sz val="11"/>
        <color rgb="FFFF0000"/>
        <rFont val="Meiryo UI"/>
        <family val="3"/>
        <charset val="128"/>
      </rPr>
      <t>③</t>
    </r>
    <r>
      <rPr>
        <sz val="11"/>
        <color theme="1"/>
        <rFont val="Meiryo UI"/>
        <family val="3"/>
        <charset val="128"/>
      </rPr>
      <t>成熟度の判断根拠を記載</t>
    </r>
    <rPh sb="1" eb="4">
      <t>セイジュクド</t>
    </rPh>
    <rPh sb="5" eb="7">
      <t>ハンダン</t>
    </rPh>
    <rPh sb="7" eb="9">
      <t>コンキョ</t>
    </rPh>
    <rPh sb="10" eb="12">
      <t>キサイ</t>
    </rPh>
    <phoneticPr fontId="1"/>
  </si>
  <si>
    <r>
      <rPr>
        <sz val="11"/>
        <color rgb="FFFF0000"/>
        <rFont val="Meiryo UI"/>
        <family val="3"/>
        <charset val="128"/>
      </rPr>
      <t>④</t>
    </r>
    <r>
      <rPr>
        <sz val="11"/>
        <color theme="1"/>
        <rFont val="Meiryo UI"/>
        <family val="3"/>
        <charset val="128"/>
      </rPr>
      <t>全設問の回答後、自己評価レポートのシートを開く</t>
    </r>
    <phoneticPr fontId="1"/>
  </si>
  <si>
    <t>　※一次回答後に二次回答を行う際、過去にどのような根拠で成熟度を選択したかを確認できるよう、</t>
    <rPh sb="2" eb="7">
      <t>イチジカイトウゴ</t>
    </rPh>
    <rPh sb="8" eb="10">
      <t>ニジ</t>
    </rPh>
    <rPh sb="10" eb="12">
      <t>カイトウ</t>
    </rPh>
    <rPh sb="13" eb="14">
      <t>オコナ</t>
    </rPh>
    <rPh sb="15" eb="16">
      <t>サイ</t>
    </rPh>
    <rPh sb="17" eb="19">
      <t>カコ</t>
    </rPh>
    <rPh sb="25" eb="27">
      <t>コンキョ</t>
    </rPh>
    <rPh sb="28" eb="31">
      <t>セイジュクド</t>
    </rPh>
    <rPh sb="32" eb="34">
      <t>センタク</t>
    </rPh>
    <rPh sb="38" eb="40">
      <t>カクニン</t>
    </rPh>
    <phoneticPr fontId="1"/>
  </si>
  <si>
    <t>　　回答根拠の記述欄を設けている。</t>
    <rPh sb="2" eb="4">
      <t>カイトウ</t>
    </rPh>
    <rPh sb="4" eb="6">
      <t>コンキョ</t>
    </rPh>
    <rPh sb="7" eb="10">
      <t>キジュツラン</t>
    </rPh>
    <rPh sb="11" eb="12">
      <t>モウ</t>
    </rPh>
    <phoneticPr fontId="1"/>
  </si>
  <si>
    <t>　　また、複数名で回答する場合において、判断根拠を共有するために活用可能。</t>
    <rPh sb="5" eb="8">
      <t>フクスウメイ</t>
    </rPh>
    <rPh sb="9" eb="11">
      <t>カイトウ</t>
    </rPh>
    <rPh sb="13" eb="15">
      <t>バアイ</t>
    </rPh>
    <rPh sb="20" eb="22">
      <t>ハンダン</t>
    </rPh>
    <rPh sb="22" eb="24">
      <t>コンキョ</t>
    </rPh>
    <rPh sb="25" eb="27">
      <t>キョウユウ</t>
    </rPh>
    <rPh sb="32" eb="34">
      <t>カツヨウ</t>
    </rPh>
    <rPh sb="34" eb="36">
      <t>カノウ</t>
    </rPh>
    <phoneticPr fontId="1"/>
  </si>
  <si>
    <t>DX推進指標No.23が目指す方向性（デジタルガバナンス・コード3.0 柱3-3の望ましい方向性）</t>
    <rPh sb="12" eb="14">
      <t>メザ</t>
    </rPh>
    <rPh sb="15" eb="18">
      <t>ホウコウセイ</t>
    </rPh>
    <rPh sb="36" eb="37">
      <t>ハシラ</t>
    </rPh>
    <rPh sb="41" eb="42">
      <t>ノゾ</t>
    </rPh>
    <rPh sb="45" eb="48">
      <t>ホウコウセイ</t>
    </rPh>
    <phoneticPr fontId="1"/>
  </si>
  <si>
    <t>DX推進指標No.24が目指す方向性（デジタルガバナンス・コード3.0 柱3-3の望ましい方向性）</t>
    <phoneticPr fontId="1"/>
  </si>
  <si>
    <t>DX推進指標No.25が目指す方向性（デジタルガバナンス・コード3.0 柱3-3の望ましい方向性）</t>
    <phoneticPr fontId="1"/>
  </si>
  <si>
    <t>経営戦略を踏まえた IT・データ活用方針が組織として策定されておらず、全社的な目的・優先度の共通認識が存在しない状態である。</t>
    <phoneticPr fontId="1"/>
  </si>
  <si>
    <t>-</t>
  </si>
  <si>
    <t>経営戦略と整合した IT・データ活用方針が全社標準として明文化され、各事業・部門の施策やIT投資判断において、共通の判断軸として定常的に参照・活用されている状態である。</t>
    <rPh sb="64" eb="67">
      <t>テイジョウテキ</t>
    </rPh>
    <phoneticPr fontId="1"/>
  </si>
  <si>
    <t>部門ごとにIT・データ活用方針が文書として整理され、策定・更新の手順や役割分担が定められたうえで 管理対象として運用されているが、部門ごとの解釈や活用にはばらつきが残っている状態である。</t>
    <rPh sb="0" eb="2">
      <t>ブモン</t>
    </rPh>
    <rPh sb="35" eb="39">
      <t>ヤクワリブンタン</t>
    </rPh>
    <phoneticPr fontId="1"/>
  </si>
  <si>
    <t>情報資産管理の責任分担・ルール明確化</t>
    <rPh sb="0" eb="2">
      <t>ジョウホウ</t>
    </rPh>
    <rPh sb="2" eb="4">
      <t>シサン</t>
    </rPh>
    <rPh sb="4" eb="6">
      <t>カンリ</t>
    </rPh>
    <rPh sb="7" eb="9">
      <t>セキニン</t>
    </rPh>
    <rPh sb="9" eb="11">
      <t>ブンタン</t>
    </rPh>
    <rPh sb="15" eb="17">
      <t>メイカク</t>
    </rPh>
    <rPh sb="17" eb="18">
      <t>カ</t>
    </rPh>
    <phoneticPr fontId="21"/>
  </si>
  <si>
    <t>経営戦略と情報資産の関係性整備</t>
    <rPh sb="0" eb="2">
      <t>ケイエイ</t>
    </rPh>
    <rPh sb="2" eb="4">
      <t>センリャク</t>
    </rPh>
    <rPh sb="5" eb="7">
      <t>ジョウホウ</t>
    </rPh>
    <rPh sb="7" eb="9">
      <t>シサン</t>
    </rPh>
    <rPh sb="10" eb="13">
      <t>カンケイセイ</t>
    </rPh>
    <rPh sb="13" eb="15">
      <t>セイビ</t>
    </rPh>
    <phoneticPr fontId="21"/>
  </si>
  <si>
    <t>全社最適に向けた部門横断の取り組み</t>
    <rPh sb="0" eb="2">
      <t>ゼンシャ</t>
    </rPh>
    <rPh sb="2" eb="4">
      <t>サイテキ</t>
    </rPh>
    <rPh sb="5" eb="6">
      <t>ム</t>
    </rPh>
    <rPh sb="8" eb="10">
      <t>ブモン</t>
    </rPh>
    <rPh sb="10" eb="12">
      <t>オウダン</t>
    </rPh>
    <rPh sb="13" eb="14">
      <t>ト</t>
    </rPh>
    <rPh sb="15" eb="16">
      <t>ク</t>
    </rPh>
    <phoneticPr fontId="21"/>
  </si>
  <si>
    <t>リスク管理の実行結果の評価</t>
    <rPh sb="3" eb="5">
      <t>カンリ</t>
    </rPh>
    <rPh sb="6" eb="8">
      <t>ジッコウ</t>
    </rPh>
    <rPh sb="8" eb="10">
      <t>ケッカ</t>
    </rPh>
    <rPh sb="11" eb="13">
      <t>ヒョウカ</t>
    </rPh>
    <phoneticPr fontId="21"/>
  </si>
  <si>
    <t>リスク評価方針更新</t>
    <rPh sb="3" eb="5">
      <t>ヒョウカ</t>
    </rPh>
    <rPh sb="5" eb="9">
      <t>ホウシンコウシン</t>
    </rPh>
    <phoneticPr fontId="21"/>
  </si>
  <si>
    <t>ITシステム・データ利用の改善方針更新</t>
    <rPh sb="10" eb="12">
      <t>リヨウ</t>
    </rPh>
    <rPh sb="13" eb="15">
      <t>カイゼン</t>
    </rPh>
    <rPh sb="15" eb="19">
      <t>ホウシンコウシン</t>
    </rPh>
    <phoneticPr fontId="21"/>
  </si>
  <si>
    <t>リソース最適化の実行結果の評価</t>
    <rPh sb="4" eb="7">
      <t>サイテキカ</t>
    </rPh>
    <rPh sb="8" eb="10">
      <t>ジッコウ</t>
    </rPh>
    <rPh sb="10" eb="12">
      <t>ケッカ</t>
    </rPh>
    <rPh sb="13" eb="15">
      <t>ヒョウカ</t>
    </rPh>
    <phoneticPr fontId="21"/>
  </si>
  <si>
    <t>ITシステム投資・データ利活用の実行結果の評価</t>
    <rPh sb="6" eb="8">
      <t>トウシ</t>
    </rPh>
    <rPh sb="12" eb="15">
      <t>リカツヨウ</t>
    </rPh>
    <rPh sb="16" eb="18">
      <t>ジッコウ</t>
    </rPh>
    <rPh sb="18" eb="20">
      <t>ケッカ</t>
    </rPh>
    <rPh sb="21" eb="23">
      <t>ヒョウカ</t>
    </rPh>
    <phoneticPr fontId="21"/>
  </si>
  <si>
    <t>リソース最適化方針更新</t>
    <rPh sb="4" eb="7">
      <t>サイテキカ</t>
    </rPh>
    <rPh sb="7" eb="9">
      <t>ホウシン</t>
    </rPh>
    <rPh sb="9" eb="11">
      <t>コウシン</t>
    </rPh>
    <phoneticPr fontId="21"/>
  </si>
  <si>
    <t>ステークホルダー間の合意形成ルールの整備</t>
    <rPh sb="8" eb="9">
      <t>カン</t>
    </rPh>
    <rPh sb="10" eb="12">
      <t>ゴウイ</t>
    </rPh>
    <rPh sb="12" eb="14">
      <t>ケイセイ</t>
    </rPh>
    <rPh sb="18" eb="20">
      <t>セイビ</t>
    </rPh>
    <phoneticPr fontId="21"/>
  </si>
  <si>
    <t>社内連携・外部委託・保守運用の管理・統制</t>
    <rPh sb="0" eb="2">
      <t>シャナイ</t>
    </rPh>
    <rPh sb="2" eb="4">
      <t>レンケイ</t>
    </rPh>
    <rPh sb="5" eb="7">
      <t>ガイブ</t>
    </rPh>
    <rPh sb="7" eb="9">
      <t>イタク</t>
    </rPh>
    <rPh sb="10" eb="12">
      <t>ホシュ</t>
    </rPh>
    <rPh sb="12" eb="14">
      <t>ウンヨウ</t>
    </rPh>
    <rPh sb="15" eb="17">
      <t>カンリ</t>
    </rPh>
    <rPh sb="18" eb="20">
      <t>トウセイ</t>
    </rPh>
    <phoneticPr fontId="21"/>
  </si>
  <si>
    <t>技術負債抑止のための運用ルールおよびIT戦略の見直し</t>
    <rPh sb="0" eb="2">
      <t>ギジュツ</t>
    </rPh>
    <rPh sb="2" eb="4">
      <t>フサイ</t>
    </rPh>
    <rPh sb="4" eb="6">
      <t>ヨクシ</t>
    </rPh>
    <rPh sb="10" eb="12">
      <t>ウンヨウ</t>
    </rPh>
    <rPh sb="20" eb="22">
      <t>センリャク</t>
    </rPh>
    <rPh sb="23" eb="25">
      <t>ミナオ</t>
    </rPh>
    <phoneticPr fontId="21"/>
  </si>
  <si>
    <t>既存情報資産と整合したIT戦略の整備</t>
    <rPh sb="0" eb="2">
      <t>キゾン</t>
    </rPh>
    <rPh sb="2" eb="4">
      <t>ジョウホウ</t>
    </rPh>
    <rPh sb="4" eb="6">
      <t>シサン</t>
    </rPh>
    <rPh sb="7" eb="9">
      <t>セイゴウ</t>
    </rPh>
    <rPh sb="13" eb="15">
      <t>センリャク</t>
    </rPh>
    <rPh sb="16" eb="18">
      <t>セイビ</t>
    </rPh>
    <phoneticPr fontId="21"/>
  </si>
  <si>
    <t>技術負債解消の実行</t>
    <rPh sb="0" eb="2">
      <t>ギジュツ</t>
    </rPh>
    <rPh sb="2" eb="4">
      <t>フサイ</t>
    </rPh>
    <rPh sb="4" eb="6">
      <t>カイショウ</t>
    </rPh>
    <rPh sb="7" eb="9">
      <t>ジッコウ</t>
    </rPh>
    <phoneticPr fontId="21"/>
  </si>
  <si>
    <t>老朽化・技術負債リスクの評価</t>
    <rPh sb="0" eb="3">
      <t>ロウキュウカ</t>
    </rPh>
    <rPh sb="4" eb="6">
      <t>ギジュツ</t>
    </rPh>
    <rPh sb="6" eb="8">
      <t>フサイ</t>
    </rPh>
    <rPh sb="12" eb="14">
      <t>ヒョウカ</t>
    </rPh>
    <phoneticPr fontId="21"/>
  </si>
  <si>
    <t>技術負債抑止の計画見直し</t>
    <rPh sb="0" eb="2">
      <t>ギジュツ</t>
    </rPh>
    <rPh sb="2" eb="4">
      <t>フサイ</t>
    </rPh>
    <rPh sb="4" eb="6">
      <t>ヨクシ</t>
    </rPh>
    <rPh sb="7" eb="9">
      <t>ケイカク</t>
    </rPh>
    <rPh sb="9" eb="11">
      <t>ミナオ</t>
    </rPh>
    <phoneticPr fontId="21"/>
  </si>
  <si>
    <t>ベンダーの選定・管理</t>
    <rPh sb="5" eb="7">
      <t>センテイ</t>
    </rPh>
    <rPh sb="8" eb="10">
      <t>カンリ</t>
    </rPh>
    <phoneticPr fontId="21"/>
  </si>
  <si>
    <t>アーキテクチャ標準・運用ルールの遵守度評価</t>
    <rPh sb="7" eb="9">
      <t>ヒョウジュン</t>
    </rPh>
    <rPh sb="10" eb="12">
      <t>ウンヨウ</t>
    </rPh>
    <rPh sb="16" eb="19">
      <t>ジュンシュド</t>
    </rPh>
    <rPh sb="19" eb="21">
      <t>ヒョウカ</t>
    </rPh>
    <phoneticPr fontId="21"/>
  </si>
  <si>
    <t>IT・データ活用方針、アーキテクチャ標準の更新</t>
    <rPh sb="6" eb="8">
      <t>カツヨウ</t>
    </rPh>
    <rPh sb="8" eb="10">
      <t>ホウシン</t>
    </rPh>
    <rPh sb="18" eb="20">
      <t>ヒョウジュン</t>
    </rPh>
    <rPh sb="21" eb="23">
      <t>コウシン</t>
    </rPh>
    <phoneticPr fontId="21"/>
  </si>
  <si>
    <t>IT戦略・ロードマップの更新</t>
    <rPh sb="2" eb="4">
      <t>センリャク</t>
    </rPh>
    <rPh sb="12" eb="14">
      <t>コウシン</t>
    </rPh>
    <phoneticPr fontId="21"/>
  </si>
  <si>
    <t>システムアーキテクチャの全社標準の整備</t>
    <rPh sb="12" eb="14">
      <t>ゼンシャ</t>
    </rPh>
    <rPh sb="14" eb="16">
      <t>ヒョウジュン</t>
    </rPh>
    <rPh sb="17" eb="19">
      <t>セイビ</t>
    </rPh>
    <phoneticPr fontId="21"/>
  </si>
  <si>
    <t>全社戦略と整合したIT・データ活用方針の策定</t>
    <rPh sb="0" eb="2">
      <t>ゼンシャ</t>
    </rPh>
    <rPh sb="2" eb="4">
      <t>センリャク</t>
    </rPh>
    <rPh sb="5" eb="7">
      <t>セイゴウ</t>
    </rPh>
    <rPh sb="15" eb="19">
      <t>カツヨウホウシン</t>
    </rPh>
    <rPh sb="20" eb="22">
      <t>サクテイ</t>
    </rPh>
    <phoneticPr fontId="21"/>
  </si>
  <si>
    <t>部門横断プロジェクトの統制</t>
    <rPh sb="0" eb="2">
      <t>ブモン</t>
    </rPh>
    <rPh sb="2" eb="4">
      <t>オウダン</t>
    </rPh>
    <rPh sb="11" eb="13">
      <t>トウセイ</t>
    </rPh>
    <phoneticPr fontId="21"/>
  </si>
  <si>
    <t>安定かつ迅速な新技術の導入</t>
    <rPh sb="0" eb="2">
      <t>アンテイ</t>
    </rPh>
    <rPh sb="4" eb="6">
      <t>ジンソク</t>
    </rPh>
    <rPh sb="7" eb="10">
      <t>シンギジュツ</t>
    </rPh>
    <rPh sb="11" eb="13">
      <t>ドウニュウ</t>
    </rPh>
    <phoneticPr fontId="21"/>
  </si>
  <si>
    <t>新技術の導入速度・障害傾向の評価</t>
    <rPh sb="0" eb="3">
      <t>シンギジュツ</t>
    </rPh>
    <rPh sb="4" eb="8">
      <t>ドウニュウソクド</t>
    </rPh>
    <rPh sb="9" eb="11">
      <t>ショウガイ</t>
    </rPh>
    <rPh sb="11" eb="13">
      <t>ケイコウ</t>
    </rPh>
    <rPh sb="14" eb="16">
      <t>ヒョウカ</t>
    </rPh>
    <phoneticPr fontId="21"/>
  </si>
  <si>
    <t>ガバナンス構築・体制整備</t>
  </si>
  <si>
    <t>Plan</t>
  </si>
  <si>
    <t>ITシステム・データ等の情報資産に関する組織の責任分担・ルールが明確化されているか。</t>
  </si>
  <si>
    <t>戦略・方針管理</t>
  </si>
  <si>
    <t>DX戦略とITシステム・データ等の情報資産の関係性が整理されているか。</t>
  </si>
  <si>
    <t>Do</t>
  </si>
  <si>
    <t>各種計画について、IT部門と各部門が認識共有を図りながら、各部門がオーナーシップを持って取り組みを進めているか。</t>
  </si>
  <si>
    <t>リスク・コンプライアンス管理</t>
  </si>
  <si>
    <t>リスク評価方針整備</t>
  </si>
  <si>
    <t>ITシステム・データ等の情報資産に関連するリスクを識別・評価するための基準と管理方針が整理され、対応計画が立案されているか。</t>
  </si>
  <si>
    <t>Check</t>
  </si>
  <si>
    <t>立案したリスク対応計画の結果確認（期待水準に達しているか）を行っているか。</t>
  </si>
  <si>
    <t>Action</t>
  </si>
  <si>
    <t>評価結果に基づき、リスク基準や管理方針の改善項目を抽出しているか。</t>
  </si>
  <si>
    <t>継続的改善・最適化</t>
  </si>
  <si>
    <t>評価結果に基づき、システムやデータ基盤に関する性能・利用状況・品質・活用価値の改善点を抽出し、改善施策や運用方針の見直しに反映しているか。</t>
  </si>
  <si>
    <t>投資・リソース・価値管理</t>
  </si>
  <si>
    <t>リソース最適化方針整備</t>
  </si>
  <si>
    <t>ITリソース（人材・予算等）に対して、全社最適を見据えて優先順位を踏まえた配分・投資計画を立案できているか。</t>
  </si>
  <si>
    <t>立案したリソース最適化計画の結果確認（期待水準に達しているか）を行っているか。</t>
  </si>
  <si>
    <t>システムやデータ基盤の利用状況・性能・品質を把握し、期待される価値（業務効率化、処理能力向上、データ活用価値等）が発揮されているかを評価しているか。</t>
  </si>
  <si>
    <t>評価結果に基づき、リソース配分や投資計画の優先順位の改善項目を抽出しているか。</t>
  </si>
  <si>
    <t>技術負債抑止のための方針・運用ルール整備</t>
  </si>
  <si>
    <t>技術負債抑止のための方針・役割・意思決定プロセスを明確化し、統一的に運用できる枠組みを構築しているか。</t>
  </si>
  <si>
    <t>技術的負債抑止のための投資判断・刷新判断について、経営層・事業部門・IT部門との説明・合意形成のルールを定め、透明性の高い意思決定が行われているか。</t>
  </si>
  <si>
    <t>社内連携体制を構築した上で、社内品質基準・保守委託先・サプライヤ品質・契約遵守・成果を適切に監督しているか。</t>
  </si>
  <si>
    <t>評価結果に基づき、アーキ基準・体制・プロセス・運用ルールを改善し、再レガシー化を防止する仕組みが機能しているか。</t>
  </si>
  <si>
    <t>刷新・更新計画と既存資産状態（老朽度・依存関係）が整合しており、戦略と資産状況が矛盾しないよう管理・整理されているか。</t>
  </si>
  <si>
    <t>老朽度・技術負債を棚卸し、老朽化したシステムの更新や技術負債解消の取り組みが計画的に実施されているか。</t>
  </si>
  <si>
    <t>システムの肥大化・複雑化、ブラックボックス化・技術負債の兆候・依存関係・障害傾向が定期的に評価され、全社戦略との整合性が監視されているか。</t>
  </si>
  <si>
    <t>部門間連携・対策実行結果の評価</t>
  </si>
  <si>
    <t>部門横断体制の機能状況及び戦略に沿った対策の実行状況を定期的に監査・レビューしているか。</t>
  </si>
  <si>
    <t>老朽化リスクや全社戦略の変化に応じて、刷新計画・投資配分を見直し、根本的にリスクを取り除くための改善が行われているか。</t>
  </si>
  <si>
    <t>コスト・品質・技術特性等を踏まえた最適なベンダー選定を前提としつつ、不必要なベンダーロックインを回避し、将来的な最新デジタル技術との円滑な連携や選択肢の確保が可能となるよう、全社統一の基準に基づいたベンダー選定・管理が実施されているか。</t>
  </si>
  <si>
    <t>アーキテクチャ標準や運用ルールの遵守状況が定期的に評価され、逸脱が把握されているか。</t>
  </si>
  <si>
    <t>監視結果やリスク評価に基づき、アーキテクチャ標準や運用ルールが適切に見直されているか。</t>
  </si>
  <si>
    <t>IT 戦略やロードマップが定期的に見直され、最新の経営方針や外部環境を反映しているか。</t>
  </si>
  <si>
    <t>データ構造・API・技術標準など、アーキテクチャの全社標準が整備されているか。</t>
  </si>
  <si>
    <t>ビジネス環境の変化に迅速に対応可能なように、経営戦略で示されている重点テーマや目標と対応付けた上で、部分最適も含めて全社的な観点から整理し、 IT・データ活用方針が策定されているか。</t>
  </si>
  <si>
    <t>複数の業務領域に跨る刷新・更新プロジェクトが、統合された枠組みで統制されているか。</t>
  </si>
  <si>
    <t>API 化・クラウド化・疎結合化等により、安定性を保ちながら迅速な最新デジタル技術の実装・更新が行えているか。</t>
  </si>
  <si>
    <t>最新デジタル技術の実装・更新にかかる期間や、実装・更新後の障害傾向が可視化され、改善要否が評価されているか。</t>
  </si>
  <si>
    <t>リソース配分・投資計画の見直し</t>
  </si>
  <si>
    <t>評価結果を踏まえて、ビジネス環境の変化や新たな事業機会に対応できるよう、刷新計画・投資配分・資源配置が適切に見直されているか。</t>
  </si>
  <si>
    <t>ビジネス環境の変化に迅速に対応可能なように、経営戦略で示されている重点テーマや目標と対応付けた上で、部分最適も含めて全社的な観点から整理し、 IT・データ活用方針が策定されているか。</t>
    <rPh sb="47" eb="48">
      <t>ウエ</t>
    </rPh>
    <rPh sb="50" eb="54">
      <t>ブブンサイテキ</t>
    </rPh>
    <rPh sb="55" eb="56">
      <t>フク</t>
    </rPh>
    <rPh sb="60" eb="61">
      <t>マト</t>
    </rPh>
    <rPh sb="62" eb="64">
      <t>カンテン</t>
    </rPh>
    <rPh sb="66" eb="68">
      <t>セイリカツヨウホウシン</t>
    </rPh>
    <phoneticPr fontId="1"/>
  </si>
  <si>
    <t>環境変化や技術動向に応じて継続的に、経営層・事業部門・IT部門が連携し、経営戦略と整合した全社的なIT・データ活用方針の内容や位置づけ自体を見直し・高度化している状態である。</t>
    <rPh sb="18" eb="20">
      <t>ジタイ</t>
    </rPh>
    <phoneticPr fontId="1"/>
  </si>
  <si>
    <t>指標回答シート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</si>
</sst>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游ゴシック"/>
      <family val="2"/>
      <charset val="128"/>
      <scheme val="minor"/>
    </font>
    <font>
      <sz val="6"/>
      <name val="游ゴシック"/>
      <family val="2"/>
      <charset val="128"/>
      <scheme val="minor"/>
    </font>
    <font>
      <sz val="11"/>
      <color theme="1"/>
      <name val="Meiryo UI"/>
      <family val="3"/>
      <charset val="128"/>
    </font>
    <font>
      <u/>
      <sz val="11"/>
      <color theme="10"/>
      <name val="游ゴシック"/>
      <family val="2"/>
      <charset val="128"/>
      <scheme val="minor"/>
    </font>
    <font>
      <b/>
      <sz val="11"/>
      <color theme="1"/>
      <name val="Meiryo UI"/>
      <family val="3"/>
      <charset val="128"/>
    </font>
    <font>
      <sz val="11"/>
      <color theme="1"/>
      <name val="游ゴシック"/>
      <family val="2"/>
      <scheme val="minor"/>
    </font>
    <font>
      <b/>
      <sz val="12"/>
      <name val="Meiryo UI"/>
      <family val="3"/>
    </font>
    <font>
      <sz val="11"/>
      <name val="Meiryo UI"/>
      <family val="3"/>
    </font>
    <font>
      <b/>
      <sz val="11"/>
      <name val="Meiryo UI"/>
      <family val="3"/>
    </font>
    <font>
      <sz val="6"/>
      <name val="メイリオ"/>
      <family val="2"/>
      <charset val="128"/>
    </font>
    <font>
      <b/>
      <sz val="11"/>
      <color theme="0"/>
      <name val="Meiryo UI"/>
      <family val="3"/>
    </font>
    <font>
      <b/>
      <sz val="11"/>
      <color theme="1"/>
      <name val="Meiryo UI"/>
      <family val="3"/>
    </font>
    <font>
      <sz val="12"/>
      <name val="Meiryo UI"/>
      <family val="3"/>
    </font>
    <font>
      <u/>
      <sz val="11"/>
      <color theme="10"/>
      <name val="游ゴシック"/>
      <family val="3"/>
      <charset val="128"/>
      <scheme val="minor"/>
    </font>
    <font>
      <b/>
      <sz val="12"/>
      <name val="Meiryo UI"/>
      <family val="3"/>
      <charset val="128"/>
    </font>
    <font>
      <sz val="11"/>
      <color theme="1" tint="4.9989318521683403E-2"/>
      <name val="游ゴシック"/>
      <family val="3"/>
      <charset val="128"/>
      <scheme val="minor"/>
    </font>
    <font>
      <sz val="11"/>
      <color theme="1" tint="4.9989318521683403E-2"/>
      <name val="游ゴシック"/>
      <family val="2"/>
      <charset val="128"/>
      <scheme val="minor"/>
    </font>
    <font>
      <b/>
      <sz val="11"/>
      <color theme="1"/>
      <name val="BIZ UDPゴシック"/>
      <family val="3"/>
      <charset val="128"/>
    </font>
    <font>
      <b/>
      <sz val="22"/>
      <color theme="1"/>
      <name val="BIZ UDPゴシック"/>
      <family val="3"/>
      <charset val="128"/>
    </font>
    <font>
      <sz val="14"/>
      <color theme="1"/>
      <name val="BIZ UDPゴシック"/>
      <family val="3"/>
      <charset val="128"/>
    </font>
    <font>
      <b/>
      <sz val="16"/>
      <color theme="1"/>
      <name val="BIZ UDPゴシック"/>
      <family val="3"/>
      <charset val="128"/>
    </font>
    <font>
      <sz val="11"/>
      <color theme="1"/>
      <name val="BIZ UDPゴシック"/>
      <family val="3"/>
      <charset val="128"/>
    </font>
    <font>
      <b/>
      <sz val="18"/>
      <color theme="1"/>
      <name val="BIZ UDPゴシック"/>
      <family val="3"/>
      <charset val="128"/>
    </font>
    <font>
      <b/>
      <sz val="11"/>
      <color rgb="FFC00000"/>
      <name val="BIZ UDPゴシック"/>
      <family val="3"/>
      <charset val="128"/>
    </font>
    <font>
      <b/>
      <sz val="11"/>
      <color theme="4"/>
      <name val="BIZ UDPゴシック"/>
      <family val="3"/>
      <charset val="128"/>
    </font>
    <font>
      <sz val="10"/>
      <color theme="1"/>
      <name val="BIZ UDPゴシック"/>
      <family val="3"/>
      <charset val="128"/>
    </font>
    <font>
      <b/>
      <sz val="11"/>
      <color theme="1" tint="4.9989318521683403E-2"/>
      <name val="BIZ UDPゴシック"/>
      <family val="3"/>
      <charset val="128"/>
    </font>
    <font>
      <sz val="11"/>
      <color theme="1"/>
      <name val="BIZ UDPゴシック"/>
      <family val="3"/>
    </font>
    <font>
      <b/>
      <sz val="12"/>
      <color theme="1"/>
      <name val="Meiryo UI"/>
      <family val="3"/>
      <charset val="128"/>
    </font>
    <font>
      <b/>
      <sz val="12"/>
      <color rgb="FFC00000"/>
      <name val="Meiryo UI"/>
      <family val="3"/>
      <charset val="128"/>
    </font>
    <font>
      <b/>
      <sz val="14"/>
      <color theme="1"/>
      <name val="Meiryo UI"/>
      <family val="3"/>
      <charset val="128"/>
    </font>
    <font>
      <sz val="11"/>
      <color rgb="FFFF0000"/>
      <name val="Meiryo UI"/>
      <family val="3"/>
      <charset val="128"/>
    </font>
    <font>
      <u/>
      <sz val="11"/>
      <color theme="10"/>
      <name val="Meiryo UI"/>
      <family val="3"/>
      <charset val="128"/>
    </font>
    <font>
      <b/>
      <sz val="11"/>
      <name val="Meiryo UI"/>
      <family val="3"/>
      <charset val="128"/>
    </font>
    <font>
      <sz val="11"/>
      <name val="游ゴシック"/>
      <family val="2"/>
      <charset val="128"/>
      <scheme val="minor"/>
    </font>
    <font>
      <sz val="11"/>
      <name val="Meiryo UI"/>
      <family val="3"/>
      <charset val="128"/>
    </font>
  </fonts>
  <fills count="13">
    <fill>
      <patternFill patternType="none"/>
    </fill>
    <fill>
      <patternFill patternType="gray125"/>
    </fill>
    <fill>
      <patternFill patternType="solid">
        <fgColor theme="7"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8B"/>
        <bgColor indexed="64"/>
      </patternFill>
    </fill>
    <fill>
      <patternFill patternType="solid">
        <fgColor rgb="FFFFFF99"/>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5"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auto="1"/>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indexed="64"/>
      </right>
      <top style="medium">
        <color indexed="64"/>
      </top>
      <bottom style="thin">
        <color theme="4" tint="0.39997558519241921"/>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s>
  <cellStyleXfs count="3">
    <xf numFmtId="0" fontId="0" fillId="0" borderId="0">
      <alignment vertical="center"/>
    </xf>
    <xf numFmtId="0" fontId="3" fillId="0" borderId="0" applyNumberFormat="0" applyFill="0" applyBorder="0" applyAlignment="0" applyProtection="0">
      <alignment vertical="center"/>
    </xf>
    <xf numFmtId="0" fontId="5" fillId="0" borderId="0"/>
  </cellStyleXfs>
  <cellXfs count="147">
    <xf numFmtId="0" fontId="0" fillId="0" borderId="0" xfId="0">
      <alignment vertical="center"/>
    </xf>
    <xf numFmtId="0" fontId="2" fillId="0" borderId="0" xfId="0" applyFont="1">
      <alignment vertical="center"/>
    </xf>
    <xf numFmtId="0" fontId="7" fillId="0" borderId="4" xfId="2" applyFont="1" applyBorder="1" applyAlignment="1">
      <alignment horizontal="center" vertical="center" wrapText="1"/>
    </xf>
    <xf numFmtId="0" fontId="13" fillId="0" borderId="0" xfId="1" applyFont="1">
      <alignment vertical="center"/>
    </xf>
    <xf numFmtId="0" fontId="3" fillId="0" borderId="0" xfId="1">
      <alignment vertical="center"/>
    </xf>
    <xf numFmtId="0" fontId="12" fillId="0" borderId="3" xfId="2" applyFont="1" applyBorder="1" applyAlignment="1">
      <alignment horizontal="left" vertical="center" wrapText="1"/>
    </xf>
    <xf numFmtId="0" fontId="7" fillId="0" borderId="13" xfId="2" applyFont="1" applyBorder="1" applyAlignment="1">
      <alignment horizontal="center" vertical="center" wrapText="1"/>
    </xf>
    <xf numFmtId="49" fontId="14" fillId="10" borderId="1" xfId="2" applyNumberFormat="1" applyFont="1" applyFill="1" applyBorder="1" applyAlignment="1">
      <alignment horizontal="center" vertical="center" wrapText="1"/>
    </xf>
    <xf numFmtId="49" fontId="14" fillId="4" borderId="2" xfId="0" applyNumberFormat="1" applyFont="1" applyFill="1" applyBorder="1" applyAlignment="1">
      <alignment horizontal="center" vertical="center" wrapText="1"/>
    </xf>
    <xf numFmtId="0" fontId="14" fillId="7" borderId="1" xfId="2" applyFont="1" applyFill="1" applyBorder="1" applyAlignment="1">
      <alignment horizontal="center" vertical="center" wrapText="1"/>
    </xf>
    <xf numFmtId="0" fontId="14" fillId="7" borderId="5" xfId="2" applyFont="1" applyFill="1" applyBorder="1" applyAlignment="1">
      <alignment horizontal="center" vertical="center" wrapText="1"/>
    </xf>
    <xf numFmtId="0" fontId="14" fillId="0" borderId="3" xfId="2" applyFont="1" applyBorder="1" applyAlignment="1">
      <alignment horizontal="center" vertical="center" wrapText="1"/>
    </xf>
    <xf numFmtId="0" fontId="14" fillId="0" borderId="0" xfId="0" applyFont="1">
      <alignment vertical="center"/>
    </xf>
    <xf numFmtId="49" fontId="14" fillId="4" borderId="6" xfId="2" applyNumberFormat="1" applyFont="1" applyFill="1" applyBorder="1" applyAlignment="1">
      <alignment horizontal="center" vertical="center"/>
    </xf>
    <xf numFmtId="0" fontId="14" fillId="7" borderId="1" xfId="0" applyFont="1" applyFill="1" applyBorder="1">
      <alignment vertical="center"/>
    </xf>
    <xf numFmtId="0" fontId="0" fillId="4" borderId="1" xfId="0" applyFill="1" applyBorder="1" applyAlignment="1">
      <alignment horizontal="center" vertical="center"/>
    </xf>
    <xf numFmtId="0" fontId="0" fillId="4" borderId="5" xfId="0" applyFill="1" applyBorder="1" applyAlignment="1">
      <alignment horizontal="center" vertical="center"/>
    </xf>
    <xf numFmtId="0" fontId="16" fillId="6" borderId="11" xfId="0" applyFont="1" applyFill="1" applyBorder="1">
      <alignment vertical="center"/>
    </xf>
    <xf numFmtId="0" fontId="15" fillId="3" borderId="7" xfId="0" applyFont="1" applyFill="1" applyBorder="1" applyAlignment="1">
      <alignment vertical="center" wrapText="1"/>
    </xf>
    <xf numFmtId="0" fontId="15" fillId="3" borderId="9" xfId="0" applyFont="1" applyFill="1" applyBorder="1" applyAlignment="1">
      <alignment vertical="center" wrapText="1"/>
    </xf>
    <xf numFmtId="49" fontId="0" fillId="4" borderId="4" xfId="0" applyNumberFormat="1" applyFill="1" applyBorder="1" applyAlignment="1">
      <alignment horizontal="center" vertical="center"/>
    </xf>
    <xf numFmtId="0" fontId="0" fillId="4" borderId="2" xfId="0" applyFill="1" applyBorder="1" applyAlignment="1">
      <alignment horizontal="center" vertical="center"/>
    </xf>
    <xf numFmtId="49" fontId="0" fillId="4" borderId="13" xfId="0" applyNumberFormat="1" applyFill="1" applyBorder="1" applyAlignment="1">
      <alignment horizontal="center" vertical="center"/>
    </xf>
    <xf numFmtId="0" fontId="0" fillId="4" borderId="8" xfId="0" applyFill="1" applyBorder="1" applyAlignment="1">
      <alignment horizontal="center" vertical="center"/>
    </xf>
    <xf numFmtId="49" fontId="14" fillId="4" borderId="2" xfId="2" applyNumberFormat="1" applyFont="1" applyFill="1" applyBorder="1" applyAlignment="1">
      <alignment horizontal="center" vertical="center"/>
    </xf>
    <xf numFmtId="0" fontId="8" fillId="8" borderId="17" xfId="2" applyFont="1" applyFill="1" applyBorder="1" applyAlignment="1" applyProtection="1">
      <alignment horizontal="center" vertical="center" wrapText="1" shrinkToFit="1"/>
      <protection locked="0"/>
    </xf>
    <xf numFmtId="0" fontId="14" fillId="10" borderId="1" xfId="0" applyFont="1" applyFill="1" applyBorder="1" applyAlignment="1">
      <alignment horizontal="center" vertical="center"/>
    </xf>
    <xf numFmtId="0" fontId="21" fillId="0" borderId="0" xfId="0" applyFont="1">
      <alignment vertical="center"/>
    </xf>
    <xf numFmtId="0" fontId="21" fillId="0" borderId="0" xfId="0" applyFont="1" applyAlignment="1">
      <alignment vertical="center" wrapText="1"/>
    </xf>
    <xf numFmtId="0" fontId="21" fillId="0" borderId="18" xfId="0" applyFont="1" applyBorder="1">
      <alignment vertical="center"/>
    </xf>
    <xf numFmtId="0" fontId="21" fillId="0" borderId="19" xfId="0" applyFont="1" applyBorder="1">
      <alignment vertical="center"/>
    </xf>
    <xf numFmtId="0" fontId="21" fillId="0" borderId="20" xfId="0" applyFont="1" applyBorder="1">
      <alignment vertical="center"/>
    </xf>
    <xf numFmtId="0" fontId="21" fillId="0" borderId="24" xfId="0" applyFont="1" applyBorder="1">
      <alignment vertical="center"/>
    </xf>
    <xf numFmtId="0" fontId="21" fillId="0" borderId="25" xfId="0" applyFont="1" applyBorder="1">
      <alignment vertical="center"/>
    </xf>
    <xf numFmtId="0" fontId="23" fillId="12" borderId="1" xfId="0" applyFont="1" applyFill="1" applyBorder="1">
      <alignment vertical="center"/>
    </xf>
    <xf numFmtId="0" fontId="23" fillId="12" borderId="2" xfId="0" applyFont="1" applyFill="1" applyBorder="1">
      <alignment vertical="center"/>
    </xf>
    <xf numFmtId="0" fontId="23" fillId="12" borderId="4" xfId="0" applyFont="1" applyFill="1" applyBorder="1">
      <alignment vertical="center"/>
    </xf>
    <xf numFmtId="0" fontId="24" fillId="11" borderId="1" xfId="0" applyFont="1" applyFill="1" applyBorder="1">
      <alignment vertical="center"/>
    </xf>
    <xf numFmtId="0" fontId="24" fillId="11" borderId="6" xfId="0" applyFont="1" applyFill="1" applyBorder="1">
      <alignment vertical="center"/>
    </xf>
    <xf numFmtId="0" fontId="17" fillId="0" borderId="1" xfId="0" applyFont="1" applyBorder="1" applyAlignment="1">
      <alignment vertical="center" wrapText="1"/>
    </xf>
    <xf numFmtId="2" fontId="17" fillId="0" borderId="1" xfId="0" applyNumberFormat="1" applyFont="1" applyBorder="1" applyAlignment="1">
      <alignment horizontal="center" vertical="center"/>
    </xf>
    <xf numFmtId="0" fontId="17" fillId="0" borderId="1" xfId="0" applyFont="1" applyBorder="1">
      <alignment vertical="center"/>
    </xf>
    <xf numFmtId="0" fontId="17" fillId="0" borderId="0" xfId="0" applyFont="1" applyAlignment="1">
      <alignment vertical="center" wrapText="1"/>
    </xf>
    <xf numFmtId="2" fontId="17" fillId="0" borderId="0" xfId="0" applyNumberFormat="1" applyFont="1" applyAlignment="1">
      <alignment horizontal="center" vertical="center"/>
    </xf>
    <xf numFmtId="0" fontId="21" fillId="0" borderId="21" xfId="0" applyFont="1" applyBorder="1">
      <alignment vertical="center"/>
    </xf>
    <xf numFmtId="0" fontId="21" fillId="0" borderId="22" xfId="0" applyFont="1" applyBorder="1">
      <alignment vertical="center"/>
    </xf>
    <xf numFmtId="0" fontId="21" fillId="0" borderId="23" xfId="0" applyFont="1" applyBorder="1">
      <alignment vertical="center"/>
    </xf>
    <xf numFmtId="0" fontId="25" fillId="0" borderId="0" xfId="0" applyFont="1">
      <alignment vertical="center"/>
    </xf>
    <xf numFmtId="0" fontId="26" fillId="2" borderId="12" xfId="0" applyFont="1" applyFill="1" applyBorder="1" applyAlignment="1">
      <alignment horizontal="center" vertical="center"/>
    </xf>
    <xf numFmtId="0" fontId="26" fillId="2" borderId="6" xfId="0" applyFont="1" applyFill="1" applyBorder="1" applyAlignment="1">
      <alignment horizontal="center" vertical="center"/>
    </xf>
    <xf numFmtId="0" fontId="26" fillId="2" borderId="7" xfId="0" applyFont="1" applyFill="1" applyBorder="1" applyAlignment="1">
      <alignment horizontal="center" vertical="center"/>
    </xf>
    <xf numFmtId="0" fontId="26" fillId="2" borderId="10" xfId="0" applyFont="1" applyFill="1" applyBorder="1" applyAlignment="1">
      <alignment horizontal="center" vertical="center"/>
    </xf>
    <xf numFmtId="0" fontId="26" fillId="9" borderId="7" xfId="0" applyFont="1" applyFill="1" applyBorder="1" applyAlignment="1">
      <alignment horizontal="center" vertical="center" wrapText="1"/>
    </xf>
    <xf numFmtId="0" fontId="26" fillId="9" borderId="10" xfId="0" applyFont="1" applyFill="1" applyBorder="1">
      <alignment vertical="center"/>
    </xf>
    <xf numFmtId="49" fontId="21" fillId="4" borderId="4" xfId="0" applyNumberFormat="1" applyFont="1" applyFill="1" applyBorder="1" applyAlignment="1">
      <alignment horizontal="center" vertical="center" wrapText="1"/>
    </xf>
    <xf numFmtId="0" fontId="21" fillId="4" borderId="1" xfId="0" applyFont="1" applyFill="1" applyBorder="1" applyAlignment="1">
      <alignment horizontal="center" vertical="center"/>
    </xf>
    <xf numFmtId="0" fontId="21" fillId="4" borderId="1" xfId="0" applyFont="1" applyFill="1" applyBorder="1" applyAlignment="1">
      <alignment horizontal="left" vertical="center" wrapText="1"/>
    </xf>
    <xf numFmtId="0" fontId="21" fillId="4" borderId="5" xfId="0" applyFont="1" applyFill="1" applyBorder="1" applyAlignment="1">
      <alignment vertical="center" wrapText="1"/>
    </xf>
    <xf numFmtId="0" fontId="19" fillId="4" borderId="1" xfId="0" applyFont="1" applyFill="1" applyBorder="1" applyAlignment="1">
      <alignment horizontal="center" vertical="center"/>
    </xf>
    <xf numFmtId="0" fontId="19" fillId="4" borderId="2" xfId="0" applyFont="1" applyFill="1" applyBorder="1" applyAlignment="1">
      <alignment horizontal="center" vertical="center"/>
    </xf>
    <xf numFmtId="49" fontId="21" fillId="4" borderId="13" xfId="0" applyNumberFormat="1" applyFont="1" applyFill="1" applyBorder="1" applyAlignment="1">
      <alignment horizontal="center" vertical="center" wrapText="1"/>
    </xf>
    <xf numFmtId="0" fontId="21" fillId="4" borderId="8" xfId="0" applyFont="1" applyFill="1" applyBorder="1" applyAlignment="1">
      <alignment horizontal="left" vertical="center" wrapText="1"/>
    </xf>
    <xf numFmtId="0" fontId="21" fillId="4" borderId="13" xfId="0" applyFont="1" applyFill="1" applyBorder="1" applyAlignment="1">
      <alignment vertical="center" wrapText="1"/>
    </xf>
    <xf numFmtId="0" fontId="19" fillId="4" borderId="5" xfId="0" applyFont="1" applyFill="1" applyBorder="1" applyAlignment="1">
      <alignment horizontal="center" vertical="center"/>
    </xf>
    <xf numFmtId="0" fontId="19" fillId="4" borderId="8" xfId="0" applyFont="1" applyFill="1" applyBorder="1" applyAlignment="1">
      <alignment horizontal="center" vertical="center"/>
    </xf>
    <xf numFmtId="49" fontId="14" fillId="4" borderId="8" xfId="0" applyNumberFormat="1" applyFont="1" applyFill="1" applyBorder="1" applyAlignment="1">
      <alignment horizontal="center" vertical="center" wrapText="1"/>
    </xf>
    <xf numFmtId="49" fontId="28" fillId="0" borderId="0" xfId="0" applyNumberFormat="1" applyFont="1">
      <alignment vertical="center"/>
    </xf>
    <xf numFmtId="49" fontId="28" fillId="10" borderId="5" xfId="0" applyNumberFormat="1" applyFont="1" applyFill="1" applyBorder="1">
      <alignment vertical="center"/>
    </xf>
    <xf numFmtId="0" fontId="21" fillId="4" borderId="29" xfId="0" applyFont="1" applyFill="1" applyBorder="1" applyAlignment="1">
      <alignment horizontal="center" vertical="center" wrapText="1"/>
    </xf>
    <xf numFmtId="0" fontId="21" fillId="4" borderId="29" xfId="0" applyFont="1" applyFill="1" applyBorder="1" applyAlignment="1">
      <alignment horizontal="left" vertical="center" wrapText="1"/>
    </xf>
    <xf numFmtId="0" fontId="27" fillId="4" borderId="29" xfId="0" applyFont="1" applyFill="1" applyBorder="1" applyAlignment="1">
      <alignment horizontal="left" vertical="center" wrapText="1"/>
    </xf>
    <xf numFmtId="0" fontId="26" fillId="2" borderId="30"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32" xfId="0" applyFont="1" applyFill="1" applyBorder="1" applyAlignment="1">
      <alignment horizontal="left" vertical="center" wrapText="1"/>
    </xf>
    <xf numFmtId="0" fontId="7" fillId="0" borderId="0" xfId="2" applyFont="1" applyAlignment="1">
      <alignment vertical="center" wrapText="1"/>
    </xf>
    <xf numFmtId="0" fontId="4" fillId="0" borderId="0" xfId="0" applyFont="1">
      <alignment vertical="center"/>
    </xf>
    <xf numFmtId="0" fontId="28" fillId="0" borderId="0" xfId="0" applyFont="1">
      <alignment vertical="center"/>
    </xf>
    <xf numFmtId="0" fontId="30" fillId="0" borderId="0" xfId="0" applyFont="1">
      <alignment vertical="center"/>
    </xf>
    <xf numFmtId="0" fontId="32" fillId="0" borderId="0" xfId="1" applyFont="1" applyAlignment="1">
      <alignment horizontal="left" vertical="center" readingOrder="1"/>
    </xf>
    <xf numFmtId="49" fontId="33" fillId="10" borderId="5" xfId="0" applyNumberFormat="1" applyFont="1" applyFill="1" applyBorder="1">
      <alignment vertical="center"/>
    </xf>
    <xf numFmtId="0" fontId="34" fillId="0" borderId="0" xfId="0" applyFont="1">
      <alignment vertical="center"/>
    </xf>
    <xf numFmtId="0" fontId="2" fillId="0" borderId="0" xfId="0" applyFont="1" applyFill="1">
      <alignment vertical="center"/>
    </xf>
    <xf numFmtId="0" fontId="30" fillId="0" borderId="0" xfId="0" applyFont="1" applyFill="1">
      <alignment vertical="center"/>
    </xf>
    <xf numFmtId="49" fontId="14" fillId="0" borderId="5" xfId="2" applyNumberFormat="1" applyFont="1" applyBorder="1" applyAlignment="1">
      <alignment horizontal="center" vertical="center"/>
    </xf>
    <xf numFmtId="0" fontId="7" fillId="0" borderId="1" xfId="2" applyFont="1" applyBorder="1" applyAlignment="1">
      <alignment vertical="center" wrapText="1"/>
    </xf>
    <xf numFmtId="0" fontId="10" fillId="5" borderId="1" xfId="0" applyFont="1" applyFill="1" applyBorder="1" applyAlignment="1">
      <alignment horizontal="left" vertical="center" wrapText="1"/>
    </xf>
    <xf numFmtId="0" fontId="11" fillId="2" borderId="1" xfId="0" applyFont="1" applyFill="1" applyBorder="1" applyAlignment="1">
      <alignment horizontal="left" vertical="center" wrapText="1"/>
    </xf>
    <xf numFmtId="49" fontId="14" fillId="4" borderId="5" xfId="2" applyNumberFormat="1" applyFont="1" applyFill="1" applyBorder="1" applyAlignment="1">
      <alignment horizontal="center" vertical="center"/>
    </xf>
    <xf numFmtId="0" fontId="14" fillId="10" borderId="2" xfId="2" applyFont="1" applyFill="1" applyBorder="1" applyAlignment="1">
      <alignment horizontal="left" vertical="center" wrapText="1"/>
    </xf>
    <xf numFmtId="0" fontId="14" fillId="10" borderId="3" xfId="2" applyFont="1" applyFill="1" applyBorder="1" applyAlignment="1">
      <alignment horizontal="left" vertical="center" wrapText="1"/>
    </xf>
    <xf numFmtId="0" fontId="14" fillId="10" borderId="4" xfId="2" applyFont="1" applyFill="1" applyBorder="1" applyAlignment="1">
      <alignment horizontal="left" vertical="center" wrapText="1"/>
    </xf>
    <xf numFmtId="49" fontId="28" fillId="10" borderId="2" xfId="0" applyNumberFormat="1" applyFont="1" applyFill="1" applyBorder="1" applyAlignment="1">
      <alignment horizontal="left" vertical="center"/>
    </xf>
    <xf numFmtId="49" fontId="28" fillId="10" borderId="3" xfId="0" applyNumberFormat="1" applyFont="1" applyFill="1" applyBorder="1" applyAlignment="1">
      <alignment horizontal="left" vertical="center"/>
    </xf>
    <xf numFmtId="49" fontId="28" fillId="10" borderId="4" xfId="0" applyNumberFormat="1" applyFont="1" applyFill="1" applyBorder="1" applyAlignment="1">
      <alignment horizontal="left" vertical="center"/>
    </xf>
    <xf numFmtId="0" fontId="7" fillId="4" borderId="13" xfId="2" applyFont="1" applyFill="1" applyBorder="1" applyAlignment="1">
      <alignment vertical="center" wrapText="1"/>
    </xf>
    <xf numFmtId="0" fontId="7" fillId="4" borderId="5" xfId="2" applyFont="1" applyFill="1" applyBorder="1" applyAlignment="1">
      <alignment vertical="center" wrapText="1"/>
    </xf>
    <xf numFmtId="0" fontId="7" fillId="9" borderId="14" xfId="0" applyFont="1" applyFill="1" applyBorder="1" applyAlignment="1" applyProtection="1">
      <alignment horizontal="left" vertical="center" wrapText="1"/>
      <protection locked="0"/>
    </xf>
    <xf numFmtId="0" fontId="7" fillId="9" borderId="15" xfId="0" applyFont="1" applyFill="1" applyBorder="1" applyAlignment="1" applyProtection="1">
      <alignment horizontal="left" vertical="center" wrapText="1"/>
      <protection locked="0"/>
    </xf>
    <xf numFmtId="0" fontId="7" fillId="9" borderId="16" xfId="0" applyFont="1" applyFill="1" applyBorder="1" applyAlignment="1" applyProtection="1">
      <alignment horizontal="left" vertical="center" wrapText="1"/>
      <protection locked="0"/>
    </xf>
    <xf numFmtId="0" fontId="12" fillId="7" borderId="6" xfId="2" applyFont="1" applyFill="1" applyBorder="1" applyAlignment="1">
      <alignment horizontal="left" vertical="center" wrapText="1"/>
    </xf>
    <xf numFmtId="0" fontId="12" fillId="7" borderId="1" xfId="2" applyFont="1" applyFill="1" applyBorder="1" applyAlignment="1">
      <alignment horizontal="left" vertical="center" wrapText="1"/>
    </xf>
    <xf numFmtId="0" fontId="7" fillId="9" borderId="26" xfId="0" applyFont="1" applyFill="1" applyBorder="1" applyAlignment="1" applyProtection="1">
      <alignment horizontal="left" vertical="center" wrapText="1"/>
      <protection locked="0"/>
    </xf>
    <xf numFmtId="0" fontId="7" fillId="9" borderId="27" xfId="0" applyFont="1" applyFill="1" applyBorder="1" applyAlignment="1" applyProtection="1">
      <alignment horizontal="left" vertical="center" wrapText="1"/>
      <protection locked="0"/>
    </xf>
    <xf numFmtId="0" fontId="7" fillId="9" borderId="28" xfId="0" applyFont="1" applyFill="1" applyBorder="1" applyAlignment="1" applyProtection="1">
      <alignment horizontal="left" vertical="center" wrapText="1"/>
      <protection locked="0"/>
    </xf>
    <xf numFmtId="0" fontId="12" fillId="7" borderId="5" xfId="2" applyFont="1" applyFill="1" applyBorder="1" applyAlignment="1">
      <alignment horizontal="left" vertical="center" wrapText="1"/>
    </xf>
    <xf numFmtId="0" fontId="6" fillId="10" borderId="6" xfId="2" applyFont="1" applyFill="1" applyBorder="1" applyAlignment="1">
      <alignment vertical="center" wrapText="1"/>
    </xf>
    <xf numFmtId="0" fontId="6" fillId="10" borderId="1" xfId="2" applyFont="1" applyFill="1" applyBorder="1" applyAlignment="1">
      <alignment vertical="center" wrapText="1"/>
    </xf>
    <xf numFmtId="0" fontId="12" fillId="7" borderId="4" xfId="2" applyFont="1" applyFill="1" applyBorder="1" applyAlignment="1">
      <alignment horizontal="left" vertical="center" wrapText="1"/>
    </xf>
    <xf numFmtId="0" fontId="14" fillId="10" borderId="1" xfId="2" applyFont="1" applyFill="1" applyBorder="1" applyAlignment="1">
      <alignment vertical="center" wrapText="1"/>
    </xf>
    <xf numFmtId="49" fontId="14" fillId="4" borderId="7" xfId="2" applyNumberFormat="1" applyFont="1" applyFill="1" applyBorder="1" applyAlignment="1">
      <alignment horizontal="center" vertical="center"/>
    </xf>
    <xf numFmtId="49" fontId="14" fillId="4" borderId="6" xfId="2" applyNumberFormat="1" applyFont="1" applyFill="1" applyBorder="1" applyAlignment="1">
      <alignment horizontal="center" vertical="center"/>
    </xf>
    <xf numFmtId="0" fontId="10" fillId="5" borderId="2" xfId="0" applyFont="1" applyFill="1" applyBorder="1" applyAlignment="1">
      <alignment horizontal="left" vertical="center" wrapText="1"/>
    </xf>
    <xf numFmtId="0" fontId="10" fillId="5" borderId="3" xfId="0" applyFont="1" applyFill="1" applyBorder="1" applyAlignment="1">
      <alignment horizontal="left" vertical="center" wrapText="1"/>
    </xf>
    <xf numFmtId="0" fontId="10" fillId="5" borderId="4" xfId="0" applyFont="1" applyFill="1" applyBorder="1" applyAlignment="1">
      <alignment horizontal="left" vertical="center" wrapText="1"/>
    </xf>
    <xf numFmtId="0" fontId="11" fillId="2" borderId="9" xfId="0" applyFont="1" applyFill="1" applyBorder="1" applyAlignment="1">
      <alignment horizontal="left" vertical="center" wrapText="1"/>
    </xf>
    <xf numFmtId="0" fontId="11" fillId="2" borderId="0" xfId="0" applyFont="1" applyFill="1" applyAlignment="1">
      <alignment horizontal="left" vertical="center" wrapText="1"/>
    </xf>
    <xf numFmtId="0" fontId="7" fillId="0" borderId="2" xfId="2" applyFont="1" applyBorder="1" applyAlignment="1">
      <alignment vertical="center" wrapText="1"/>
    </xf>
    <xf numFmtId="0" fontId="7" fillId="0" borderId="3" xfId="2" applyFont="1" applyBorder="1" applyAlignment="1">
      <alignment vertical="center" wrapText="1"/>
    </xf>
    <xf numFmtId="0" fontId="7" fillId="0" borderId="4" xfId="2" applyFont="1" applyBorder="1" applyAlignment="1">
      <alignment vertical="center" wrapText="1"/>
    </xf>
    <xf numFmtId="0" fontId="6" fillId="10" borderId="2" xfId="2" applyFont="1" applyFill="1" applyBorder="1" applyAlignment="1">
      <alignment vertical="center" wrapText="1"/>
    </xf>
    <xf numFmtId="0" fontId="6" fillId="10" borderId="3" xfId="2" applyFont="1" applyFill="1" applyBorder="1" applyAlignment="1">
      <alignment vertical="center" wrapText="1"/>
    </xf>
    <xf numFmtId="0" fontId="6" fillId="10" borderId="4" xfId="2" applyFont="1" applyFill="1" applyBorder="1" applyAlignment="1">
      <alignment vertical="center" wrapText="1"/>
    </xf>
    <xf numFmtId="0" fontId="35" fillId="0" borderId="1" xfId="2" applyFont="1" applyBorder="1" applyAlignment="1">
      <alignment vertical="center" wrapText="1"/>
    </xf>
    <xf numFmtId="0" fontId="14" fillId="10" borderId="2" xfId="2" applyFont="1" applyFill="1" applyBorder="1" applyAlignment="1">
      <alignment vertical="center" wrapText="1"/>
    </xf>
    <xf numFmtId="0" fontId="14" fillId="10" borderId="3" xfId="2" applyFont="1" applyFill="1" applyBorder="1" applyAlignment="1">
      <alignment vertical="center" wrapText="1"/>
    </xf>
    <xf numFmtId="0" fontId="14" fillId="10" borderId="4" xfId="2" applyFont="1" applyFill="1" applyBorder="1" applyAlignment="1">
      <alignment vertical="center" wrapText="1"/>
    </xf>
    <xf numFmtId="0" fontId="33" fillId="10" borderId="1" xfId="0" applyFont="1" applyFill="1" applyBorder="1" applyAlignment="1">
      <alignment horizontal="left" vertical="center"/>
    </xf>
    <xf numFmtId="0" fontId="35" fillId="0" borderId="2" xfId="2" applyFont="1" applyBorder="1" applyAlignment="1">
      <alignment vertical="center" wrapText="1"/>
    </xf>
    <xf numFmtId="0" fontId="35" fillId="0" borderId="3" xfId="2" applyFont="1" applyBorder="1" applyAlignment="1">
      <alignment vertical="center" wrapText="1"/>
    </xf>
    <xf numFmtId="0" fontId="35" fillId="0" borderId="4" xfId="2" applyFont="1" applyBorder="1" applyAlignment="1">
      <alignment vertical="center" wrapText="1"/>
    </xf>
    <xf numFmtId="0" fontId="17" fillId="0" borderId="14"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6" xfId="0" applyFont="1" applyBorder="1" applyAlignment="1">
      <alignment horizontal="center" vertical="center" wrapText="1"/>
    </xf>
    <xf numFmtId="0" fontId="20" fillId="9" borderId="33" xfId="0" applyFont="1" applyFill="1" applyBorder="1" applyAlignment="1">
      <alignment horizontal="center" vertical="center"/>
    </xf>
    <xf numFmtId="0" fontId="20" fillId="9" borderId="16" xfId="0" applyFont="1" applyFill="1" applyBorder="1" applyAlignment="1">
      <alignment horizontal="center" vertical="center"/>
    </xf>
    <xf numFmtId="0" fontId="17" fillId="12" borderId="18" xfId="0" applyFont="1" applyFill="1" applyBorder="1" applyAlignment="1">
      <alignment horizontal="center" vertical="center" wrapText="1"/>
    </xf>
    <xf numFmtId="0" fontId="17" fillId="12" borderId="19" xfId="0" applyFont="1" applyFill="1" applyBorder="1" applyAlignment="1">
      <alignment horizontal="center" vertical="center" wrapText="1"/>
    </xf>
    <xf numFmtId="0" fontId="17" fillId="12" borderId="20" xfId="0" applyFont="1" applyFill="1" applyBorder="1" applyAlignment="1">
      <alignment horizontal="center" vertical="center" wrapText="1"/>
    </xf>
    <xf numFmtId="0" fontId="17" fillId="12" borderId="21" xfId="0" applyFont="1" applyFill="1" applyBorder="1" applyAlignment="1">
      <alignment horizontal="center" vertical="center" wrapText="1"/>
    </xf>
    <xf numFmtId="0" fontId="17" fillId="12" borderId="22" xfId="0" applyFont="1" applyFill="1" applyBorder="1" applyAlignment="1">
      <alignment horizontal="center" vertical="center" wrapText="1"/>
    </xf>
    <xf numFmtId="0" fontId="17" fillId="12" borderId="23" xfId="0" applyFont="1" applyFill="1" applyBorder="1" applyAlignment="1">
      <alignment horizontal="center" vertical="center" wrapText="1"/>
    </xf>
    <xf numFmtId="0" fontId="22" fillId="12" borderId="18" xfId="0" applyFont="1" applyFill="1" applyBorder="1" applyAlignment="1">
      <alignment horizontal="center" vertical="center"/>
    </xf>
    <xf numFmtId="0" fontId="22" fillId="12" borderId="19" xfId="0" applyFont="1" applyFill="1" applyBorder="1" applyAlignment="1">
      <alignment horizontal="center" vertical="center"/>
    </xf>
    <xf numFmtId="0" fontId="22" fillId="12" borderId="20" xfId="0" applyFont="1" applyFill="1" applyBorder="1" applyAlignment="1">
      <alignment horizontal="center" vertical="center"/>
    </xf>
    <xf numFmtId="0" fontId="22" fillId="12" borderId="21" xfId="0" applyFont="1" applyFill="1" applyBorder="1" applyAlignment="1">
      <alignment horizontal="center" vertical="center"/>
    </xf>
    <xf numFmtId="0" fontId="22" fillId="12" borderId="22" xfId="0" applyFont="1" applyFill="1" applyBorder="1" applyAlignment="1">
      <alignment horizontal="center" vertical="center"/>
    </xf>
    <xf numFmtId="0" fontId="22" fillId="12" borderId="23" xfId="0" applyFont="1" applyFill="1" applyBorder="1" applyAlignment="1">
      <alignment horizontal="center" vertical="center"/>
    </xf>
  </cellXfs>
  <cellStyles count="3">
    <cellStyle name="ハイパーリンク" xfId="1" builtinId="8"/>
    <cellStyle name="標準" xfId="0" builtinId="0"/>
    <cellStyle name="標準 2" xfId="2" xr:uid="{C054D009-BBA5-4154-B16A-BDBF1E306951}"/>
  </cellStyles>
  <dxfs count="36">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fill>
        <patternFill patternType="solid">
          <fgColor indexed="64"/>
          <bgColor theme="0"/>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center" textRotation="0" wrapText="0" indent="0" justifyLastLine="0" shrinkToFit="0" readingOrder="0"/>
    </dxf>
    <dxf>
      <font>
        <strike val="0"/>
        <outline val="0"/>
        <shadow val="0"/>
        <u val="none"/>
        <vertAlign val="baseline"/>
        <sz val="11"/>
        <color theme="1" tint="4.9989318521683403E-2"/>
        <name val="游ゴシック"/>
        <family val="3"/>
        <charset val="128"/>
        <scheme val="minor"/>
      </font>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theme="1"/>
        <name val="BIZ UDPゴシック"/>
        <family val="3"/>
        <charset val="128"/>
        <scheme val="none"/>
      </font>
      <numFmt numFmtId="0" formatCode="General"/>
      <fill>
        <patternFill>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4"/>
        <color theme="1"/>
        <name val="BIZ UDPゴシック"/>
        <family val="3"/>
        <charset val="128"/>
        <scheme val="none"/>
      </font>
      <numFmt numFmtId="0" formatCode="General"/>
      <fill>
        <patternFill>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BIZ UDPゴシック"/>
        <family val="3"/>
        <charset val="128"/>
        <scheme val="none"/>
      </font>
      <fill>
        <patternFill>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name val="BIZ UDPゴシック"/>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4" tint="0.39997558519241921"/>
        </bottom>
        <vertical/>
        <horizontal/>
      </border>
    </dxf>
    <dxf>
      <font>
        <strike val="0"/>
        <outline val="0"/>
        <shadow val="0"/>
        <u val="none"/>
        <vertAlign val="baseline"/>
        <name val="BIZ UDPゴシック"/>
        <family val="3"/>
        <charset val="12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4" tint="0.39997558519241921"/>
        </bottom>
        <vertical/>
        <horizontal/>
      </border>
    </dxf>
    <dxf>
      <font>
        <strike val="0"/>
        <outline val="0"/>
        <shadow val="0"/>
        <u val="none"/>
        <vertAlign val="baseline"/>
        <name val="BIZ UDPゴシック"/>
        <family val="3"/>
        <charset val="128"/>
        <scheme val="none"/>
      </font>
      <fill>
        <patternFill>
          <fgColor indexed="64"/>
          <bgColor theme="0"/>
        </patternFill>
      </fill>
      <alignment horizontal="left" vertical="center" textRotation="0" wrapText="1" indent="0" justifyLastLine="0" shrinkToFit="0" readingOrder="0"/>
      <border outline="0">
        <right style="thin">
          <color indexed="64"/>
        </right>
      </border>
    </dxf>
    <dxf>
      <font>
        <strike val="0"/>
        <outline val="0"/>
        <shadow val="0"/>
        <u val="none"/>
        <vertAlign val="baseline"/>
        <name val="BIZ UDPゴシック"/>
        <family val="3"/>
        <charset val="128"/>
        <scheme val="none"/>
      </font>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BIZ UDPゴシック"/>
        <family val="3"/>
        <charset val="128"/>
        <scheme val="none"/>
      </font>
      <numFmt numFmtId="30" formatCode="@"/>
      <fill>
        <patternFill>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name val="BIZ UDPゴシック"/>
        <family val="3"/>
        <charset val="128"/>
        <scheme val="none"/>
      </font>
      <fill>
        <patternFill>
          <fgColor indexed="64"/>
          <bgColor theme="0"/>
        </patternFill>
      </fill>
    </dxf>
    <dxf>
      <font>
        <b/>
        <strike val="0"/>
        <outline val="0"/>
        <shadow val="0"/>
        <u val="none"/>
        <vertAlign val="baseline"/>
        <sz val="11"/>
        <color theme="1" tint="4.9989318521683403E-2"/>
        <name val="BIZ UDPゴシック"/>
        <family val="3"/>
        <charset val="128"/>
        <scheme val="none"/>
      </font>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ja-JP" altLang="en-US" sz="2000" b="1"/>
              <a:t>カテゴリ別</a:t>
            </a:r>
          </a:p>
        </c:rich>
      </c:tx>
      <c:layout>
        <c:manualLayout>
          <c:xMode val="edge"/>
          <c:yMode val="edge"/>
          <c:x val="1.6545351635218711E-2"/>
          <c:y val="2.8356189464001036E-2"/>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20638970142820651"/>
          <c:y val="0.19446498704448456"/>
          <c:w val="0.5957165509834571"/>
          <c:h val="0.67790968651054084"/>
        </c:manualLayout>
      </c:layout>
      <c:radarChart>
        <c:radarStyle val="marker"/>
        <c:varyColors val="0"/>
        <c:ser>
          <c:idx val="0"/>
          <c:order val="0"/>
          <c:tx>
            <c:strRef>
              <c:f>自己評価レポート!$E$21</c:f>
              <c:strCache>
                <c:ptCount val="1"/>
                <c:pt idx="0">
                  <c:v>自社スコア</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自己評価レポート!$D$22:$D$26</c:f>
              <c:strCache>
                <c:ptCount val="5"/>
                <c:pt idx="0">
                  <c:v>ガバナンス構築・体制整備</c:v>
                </c:pt>
                <c:pt idx="1">
                  <c:v>リスク・コンプライアンス管理</c:v>
                </c:pt>
                <c:pt idx="2">
                  <c:v>継続的改善・最適化</c:v>
                </c:pt>
                <c:pt idx="3">
                  <c:v>戦略・方針管理</c:v>
                </c:pt>
                <c:pt idx="4">
                  <c:v>投資・リソース・価値管理</c:v>
                </c:pt>
              </c:strCache>
            </c:strRef>
          </c:cat>
          <c:val>
            <c:numRef>
              <c:f>自己評価レポート!$E$22:$E$26</c:f>
              <c:numCache>
                <c:formatCode>0.00</c:formatCode>
                <c:ptCount val="5"/>
                <c:pt idx="0">
                  <c:v>2.2000000000000002</c:v>
                </c:pt>
                <c:pt idx="1">
                  <c:v>2.6</c:v>
                </c:pt>
                <c:pt idx="2">
                  <c:v>1.6666666666666667</c:v>
                </c:pt>
                <c:pt idx="3">
                  <c:v>0</c:v>
                </c:pt>
                <c:pt idx="4">
                  <c:v>1.2</c:v>
                </c:pt>
              </c:numCache>
            </c:numRef>
          </c:val>
          <c:extLst>
            <c:ext xmlns:c16="http://schemas.microsoft.com/office/drawing/2014/chart" uri="{C3380CC4-5D6E-409C-BE32-E72D297353CC}">
              <c16:uniqueId val="{00000000-B3E5-4C96-88DD-42AC60A1CE4C}"/>
            </c:ext>
          </c:extLst>
        </c:ser>
        <c:ser>
          <c:idx val="1"/>
          <c:order val="1"/>
          <c:tx>
            <c:strRef>
              <c:f>自己評価レポート!$F$21</c:f>
              <c:strCache>
                <c:ptCount val="1"/>
                <c:pt idx="0">
                  <c:v>比較対象業種スコア</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自己評価レポート!$D$22:$D$26</c:f>
              <c:strCache>
                <c:ptCount val="5"/>
                <c:pt idx="0">
                  <c:v>ガバナンス構築・体制整備</c:v>
                </c:pt>
                <c:pt idx="1">
                  <c:v>リスク・コンプライアンス管理</c:v>
                </c:pt>
                <c:pt idx="2">
                  <c:v>継続的改善・最適化</c:v>
                </c:pt>
                <c:pt idx="3">
                  <c:v>戦略・方針管理</c:v>
                </c:pt>
                <c:pt idx="4">
                  <c:v>投資・リソース・価値管理</c:v>
                </c:pt>
              </c:strCache>
            </c:strRef>
          </c:cat>
          <c:val>
            <c:numRef>
              <c:f>自己評価レポート!$F$22:$F$26</c:f>
              <c:numCache>
                <c:formatCode>0.00</c:formatCode>
                <c:ptCount val="5"/>
                <c:pt idx="0">
                  <c:v>4.125</c:v>
                </c:pt>
                <c:pt idx="1">
                  <c:v>2.5</c:v>
                </c:pt>
                <c:pt idx="2">
                  <c:v>3.6666666666666665</c:v>
                </c:pt>
                <c:pt idx="3">
                  <c:v>2.8571428571428572</c:v>
                </c:pt>
                <c:pt idx="4">
                  <c:v>3.5</c:v>
                </c:pt>
              </c:numCache>
            </c:numRef>
          </c:val>
          <c:extLst>
            <c:ext xmlns:c16="http://schemas.microsoft.com/office/drawing/2014/chart" uri="{C3380CC4-5D6E-409C-BE32-E72D297353CC}">
              <c16:uniqueId val="{00000001-B3E5-4C96-88DD-42AC60A1CE4C}"/>
            </c:ext>
          </c:extLst>
        </c:ser>
        <c:dLbls>
          <c:showLegendKey val="0"/>
          <c:showVal val="0"/>
          <c:showCatName val="0"/>
          <c:showSerName val="0"/>
          <c:showPercent val="0"/>
          <c:showBubbleSize val="0"/>
        </c:dLbls>
        <c:axId val="67483472"/>
        <c:axId val="67476752"/>
      </c:radarChart>
      <c:catAx>
        <c:axId val="67483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67476752"/>
        <c:crosses val="autoZero"/>
        <c:auto val="1"/>
        <c:lblAlgn val="ctr"/>
        <c:lblOffset val="100"/>
        <c:noMultiLvlLbl val="0"/>
      </c:catAx>
      <c:valAx>
        <c:axId val="67476752"/>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67483472"/>
        <c:crosses val="autoZero"/>
        <c:crossBetween val="between"/>
        <c:majorUnit val="1"/>
      </c:valAx>
      <c:spPr>
        <a:noFill/>
        <a:ln>
          <a:noFill/>
        </a:ln>
        <a:effectLst/>
      </c:spPr>
    </c:plotArea>
    <c:legend>
      <c:legendPos val="t"/>
      <c:layout>
        <c:manualLayout>
          <c:xMode val="edge"/>
          <c:yMode val="edge"/>
          <c:x val="0.19909106149151698"/>
          <c:y val="0.89441748467709692"/>
          <c:w val="0.57889728424136966"/>
          <c:h val="7.936538502843711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altLang="ja-JP" sz="2000" b="1"/>
              <a:t>PDCA</a:t>
            </a:r>
            <a:r>
              <a:rPr lang="ja-JP" altLang="en-US" sz="2000" b="1"/>
              <a:t>別</a:t>
            </a:r>
          </a:p>
        </c:rich>
      </c:tx>
      <c:layout>
        <c:manualLayout>
          <c:xMode val="edge"/>
          <c:yMode val="edge"/>
          <c:x val="2.6747881980850357E-2"/>
          <c:y val="2.6884527777856181E-2"/>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25430160713853645"/>
          <c:y val="0.18689769235856754"/>
          <c:w val="0.50221221014147921"/>
          <c:h val="0.69411831020874304"/>
        </c:manualLayout>
      </c:layout>
      <c:radarChart>
        <c:radarStyle val="marker"/>
        <c:varyColors val="0"/>
        <c:ser>
          <c:idx val="0"/>
          <c:order val="0"/>
          <c:tx>
            <c:strRef>
              <c:f>自己評価レポート!$I$21</c:f>
              <c:strCache>
                <c:ptCount val="1"/>
                <c:pt idx="0">
                  <c:v>自社スコア</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自己評価レポート!$H$22:$H$25</c:f>
              <c:strCache>
                <c:ptCount val="4"/>
                <c:pt idx="0">
                  <c:v>Plan</c:v>
                </c:pt>
                <c:pt idx="1">
                  <c:v>Do</c:v>
                </c:pt>
                <c:pt idx="2">
                  <c:v>Check</c:v>
                </c:pt>
                <c:pt idx="3">
                  <c:v>Action</c:v>
                </c:pt>
              </c:strCache>
            </c:strRef>
          </c:cat>
          <c:val>
            <c:numRef>
              <c:f>自己評価レポート!$I$22:$I$25</c:f>
              <c:numCache>
                <c:formatCode>0.00</c:formatCode>
                <c:ptCount val="4"/>
                <c:pt idx="0">
                  <c:v>0</c:v>
                </c:pt>
                <c:pt idx="1">
                  <c:v>1.75</c:v>
                </c:pt>
                <c:pt idx="2">
                  <c:v>2.5714285714285716</c:v>
                </c:pt>
                <c:pt idx="3">
                  <c:v>1.4285714285714286</c:v>
                </c:pt>
              </c:numCache>
            </c:numRef>
          </c:val>
          <c:extLst>
            <c:ext xmlns:c16="http://schemas.microsoft.com/office/drawing/2014/chart" uri="{C3380CC4-5D6E-409C-BE32-E72D297353CC}">
              <c16:uniqueId val="{00000000-D573-4612-A52E-85C11CF671B1}"/>
            </c:ext>
          </c:extLst>
        </c:ser>
        <c:ser>
          <c:idx val="1"/>
          <c:order val="1"/>
          <c:tx>
            <c:strRef>
              <c:f>自己評価レポート!$J$21</c:f>
              <c:strCache>
                <c:ptCount val="1"/>
                <c:pt idx="0">
                  <c:v>比較対象業種スコア</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自己評価レポート!$H$22:$H$25</c:f>
              <c:strCache>
                <c:ptCount val="4"/>
                <c:pt idx="0">
                  <c:v>Plan</c:v>
                </c:pt>
                <c:pt idx="1">
                  <c:v>Do</c:v>
                </c:pt>
                <c:pt idx="2">
                  <c:v>Check</c:v>
                </c:pt>
                <c:pt idx="3">
                  <c:v>Action</c:v>
                </c:pt>
              </c:strCache>
            </c:strRef>
          </c:cat>
          <c:val>
            <c:numRef>
              <c:f>自己評価レポート!$J$22:$J$25</c:f>
              <c:numCache>
                <c:formatCode>0.00</c:formatCode>
                <c:ptCount val="4"/>
                <c:pt idx="0">
                  <c:v>3</c:v>
                </c:pt>
                <c:pt idx="1">
                  <c:v>3.8333333333333335</c:v>
                </c:pt>
                <c:pt idx="2">
                  <c:v>3.4285714285714284</c:v>
                </c:pt>
                <c:pt idx="3">
                  <c:v>3.2857142857142856</c:v>
                </c:pt>
              </c:numCache>
            </c:numRef>
          </c:val>
          <c:extLst>
            <c:ext xmlns:c16="http://schemas.microsoft.com/office/drawing/2014/chart" uri="{C3380CC4-5D6E-409C-BE32-E72D297353CC}">
              <c16:uniqueId val="{00000001-D573-4612-A52E-85C11CF671B1}"/>
            </c:ext>
          </c:extLst>
        </c:ser>
        <c:dLbls>
          <c:showLegendKey val="0"/>
          <c:showVal val="0"/>
          <c:showCatName val="0"/>
          <c:showSerName val="0"/>
          <c:showPercent val="0"/>
          <c:showBubbleSize val="0"/>
        </c:dLbls>
        <c:axId val="1717324592"/>
        <c:axId val="1717308272"/>
      </c:radarChart>
      <c:catAx>
        <c:axId val="1717324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ja-JP"/>
          </a:p>
        </c:txPr>
        <c:crossAx val="1717308272"/>
        <c:crosses val="autoZero"/>
        <c:auto val="1"/>
        <c:lblAlgn val="ctr"/>
        <c:lblOffset val="100"/>
        <c:noMultiLvlLbl val="0"/>
      </c:catAx>
      <c:valAx>
        <c:axId val="1717308272"/>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1717324592"/>
        <c:crosses val="autoZero"/>
        <c:crossBetween val="between"/>
      </c:valAx>
      <c:spPr>
        <a:noFill/>
        <a:ln>
          <a:noFill/>
        </a:ln>
        <a:effectLst/>
      </c:spPr>
    </c:plotArea>
    <c:legend>
      <c:legendPos val="t"/>
      <c:layout>
        <c:manualLayout>
          <c:xMode val="edge"/>
          <c:yMode val="edge"/>
          <c:x val="0.2392804809750434"/>
          <c:y val="0.90599016750887706"/>
          <c:w val="0.52144447686834416"/>
          <c:h val="7.5613263598208261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altLang="ja-JP" sz="2000" b="1"/>
              <a:t>DX</a:t>
            </a:r>
            <a:r>
              <a:rPr lang="ja-JP" altLang="en-US" sz="2000" b="1"/>
              <a:t>推進指標別</a:t>
            </a:r>
            <a:r>
              <a:rPr lang="ja-JP" altLang="en-US" sz="2000" b="1" baseline="0"/>
              <a:t> </a:t>
            </a:r>
            <a:r>
              <a:rPr lang="en-US" altLang="ja-JP" sz="2000" b="1"/>
              <a:t>No.23</a:t>
            </a:r>
            <a:endParaRPr lang="ja-JP" altLang="en-US" sz="2000" b="1"/>
          </a:p>
        </c:rich>
      </c:tx>
      <c:layout>
        <c:manualLayout>
          <c:xMode val="edge"/>
          <c:yMode val="edge"/>
          <c:x val="2.2840043817647402E-2"/>
          <c:y val="2.4228122077303925E-2"/>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ja-JP" altLang="en-US"/>
        </a:p>
      </c:txPr>
    </c:title>
    <c:autoTitleDeleted val="0"/>
    <c:plotArea>
      <c:layout>
        <c:manualLayout>
          <c:layoutTarget val="inner"/>
          <c:xMode val="edge"/>
          <c:yMode val="edge"/>
          <c:x val="0.21206484421128299"/>
          <c:y val="0.21078722491824903"/>
          <c:w val="0.56240220441958833"/>
          <c:h val="0.55722608713221955"/>
        </c:manualLayout>
      </c:layout>
      <c:radarChart>
        <c:radarStyle val="marker"/>
        <c:varyColors val="0"/>
        <c:ser>
          <c:idx val="0"/>
          <c:order val="0"/>
          <c:tx>
            <c:strRef>
              <c:f>自己評価レポート!$C$44</c:f>
              <c:strCache>
                <c:ptCount val="1"/>
                <c:pt idx="0">
                  <c:v>自社スコア</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自己評価レポート!$B$45:$B$48</c:f>
              <c:strCache>
                <c:ptCount val="4"/>
                <c:pt idx="0">
                  <c:v>Plan</c:v>
                </c:pt>
                <c:pt idx="1">
                  <c:v>Do</c:v>
                </c:pt>
                <c:pt idx="2">
                  <c:v>Check</c:v>
                </c:pt>
                <c:pt idx="3">
                  <c:v>Action</c:v>
                </c:pt>
              </c:strCache>
            </c:strRef>
          </c:cat>
          <c:val>
            <c:numRef>
              <c:f>自己評価レポート!$C$45:$C$48</c:f>
              <c:numCache>
                <c:formatCode>0.00</c:formatCode>
                <c:ptCount val="4"/>
                <c:pt idx="0">
                  <c:v>0</c:v>
                </c:pt>
                <c:pt idx="1">
                  <c:v>0</c:v>
                </c:pt>
                <c:pt idx="2">
                  <c:v>2</c:v>
                </c:pt>
                <c:pt idx="3">
                  <c:v>1.6666666666666667</c:v>
                </c:pt>
              </c:numCache>
            </c:numRef>
          </c:val>
          <c:extLst>
            <c:ext xmlns:c16="http://schemas.microsoft.com/office/drawing/2014/chart" uri="{C3380CC4-5D6E-409C-BE32-E72D297353CC}">
              <c16:uniqueId val="{00000000-70F9-46FB-A4FB-8C954C45DB00}"/>
            </c:ext>
          </c:extLst>
        </c:ser>
        <c:ser>
          <c:idx val="1"/>
          <c:order val="1"/>
          <c:tx>
            <c:strRef>
              <c:f>自己評価レポート!$D$44</c:f>
              <c:strCache>
                <c:ptCount val="1"/>
                <c:pt idx="0">
                  <c:v>比較対象業種スコア</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自己評価レポート!$B$45:$B$48</c:f>
              <c:strCache>
                <c:ptCount val="4"/>
                <c:pt idx="0">
                  <c:v>Plan</c:v>
                </c:pt>
                <c:pt idx="1">
                  <c:v>Do</c:v>
                </c:pt>
                <c:pt idx="2">
                  <c:v>Check</c:v>
                </c:pt>
                <c:pt idx="3">
                  <c:v>Action</c:v>
                </c:pt>
              </c:strCache>
            </c:strRef>
          </c:cat>
          <c:val>
            <c:numRef>
              <c:f>自己評価レポート!$D$45:$D$48</c:f>
              <c:numCache>
                <c:formatCode>0.00</c:formatCode>
                <c:ptCount val="4"/>
                <c:pt idx="0">
                  <c:v>2.75</c:v>
                </c:pt>
                <c:pt idx="1">
                  <c:v>4</c:v>
                </c:pt>
                <c:pt idx="2">
                  <c:v>2.6666666666666665</c:v>
                </c:pt>
                <c:pt idx="3">
                  <c:v>2.6666666666666665</c:v>
                </c:pt>
              </c:numCache>
            </c:numRef>
          </c:val>
          <c:extLst>
            <c:ext xmlns:c16="http://schemas.microsoft.com/office/drawing/2014/chart" uri="{C3380CC4-5D6E-409C-BE32-E72D297353CC}">
              <c16:uniqueId val="{00000001-70F9-46FB-A4FB-8C954C45DB00}"/>
            </c:ext>
          </c:extLst>
        </c:ser>
        <c:dLbls>
          <c:showLegendKey val="0"/>
          <c:showVal val="0"/>
          <c:showCatName val="0"/>
          <c:showSerName val="0"/>
          <c:showPercent val="0"/>
          <c:showBubbleSize val="0"/>
        </c:dLbls>
        <c:axId val="67498352"/>
        <c:axId val="67513232"/>
      </c:radarChart>
      <c:catAx>
        <c:axId val="67498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ja-JP"/>
          </a:p>
        </c:txPr>
        <c:crossAx val="67513232"/>
        <c:crosses val="autoZero"/>
        <c:auto val="1"/>
        <c:lblAlgn val="ctr"/>
        <c:lblOffset val="100"/>
        <c:noMultiLvlLbl val="0"/>
      </c:catAx>
      <c:valAx>
        <c:axId val="67513232"/>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67498352"/>
        <c:crosses val="autoZero"/>
        <c:crossBetween val="between"/>
        <c:majorUnit val="1"/>
      </c:valAx>
      <c:spPr>
        <a:noFill/>
        <a:ln>
          <a:noFill/>
        </a:ln>
        <a:effectLst/>
      </c:spPr>
    </c:plotArea>
    <c:legend>
      <c:legendPos val="t"/>
      <c:layout>
        <c:manualLayout>
          <c:xMode val="edge"/>
          <c:yMode val="edge"/>
          <c:x val="0.22782407928939832"/>
          <c:y val="0.91903324069733117"/>
          <c:w val="0.56045670788115298"/>
          <c:h val="5.1106552705465685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altLang="ja-JP" sz="2000" b="1" i="0" u="none" strike="noStrike" kern="1200" spc="0" baseline="0">
                <a:solidFill>
                  <a:sysClr val="windowText" lastClr="000000">
                    <a:lumMod val="65000"/>
                    <a:lumOff val="35000"/>
                  </a:sysClr>
                </a:solidFill>
              </a:rPr>
              <a:t>DX</a:t>
            </a:r>
            <a:r>
              <a:rPr lang="ja-JP" altLang="en-US" sz="2000" b="1" i="0" u="none" strike="noStrike" kern="1200" spc="0" baseline="0">
                <a:solidFill>
                  <a:sysClr val="windowText" lastClr="000000">
                    <a:lumMod val="65000"/>
                    <a:lumOff val="35000"/>
                  </a:sysClr>
                </a:solidFill>
              </a:rPr>
              <a:t>推進指標別 </a:t>
            </a:r>
            <a:r>
              <a:rPr lang="en-US" altLang="ja-JP" sz="2000" b="1" i="0" u="none" strike="noStrike" kern="1200" spc="0" baseline="0">
                <a:solidFill>
                  <a:sysClr val="windowText" lastClr="000000">
                    <a:lumMod val="65000"/>
                    <a:lumOff val="35000"/>
                  </a:sysClr>
                </a:solidFill>
              </a:rPr>
              <a:t>No.24</a:t>
            </a:r>
            <a:endParaRPr lang="ja-JP" altLang="en-US" sz="2000" b="1" i="0" u="none" strike="noStrike" kern="1200" spc="0" baseline="0">
              <a:solidFill>
                <a:sysClr val="windowText" lastClr="000000">
                  <a:lumMod val="65000"/>
                  <a:lumOff val="35000"/>
                </a:sysClr>
              </a:solidFill>
            </a:endParaRPr>
          </a:p>
        </c:rich>
      </c:tx>
      <c:layout>
        <c:manualLayout>
          <c:xMode val="edge"/>
          <c:yMode val="edge"/>
          <c:x val="2.6384769933910444E-2"/>
          <c:y val="1.4873622228265363E-2"/>
        </c:manualLayout>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ja-JP" altLang="en-US"/>
        </a:p>
      </c:txPr>
    </c:title>
    <c:autoTitleDeleted val="0"/>
    <c:plotArea>
      <c:layout>
        <c:manualLayout>
          <c:layoutTarget val="inner"/>
          <c:xMode val="edge"/>
          <c:yMode val="edge"/>
          <c:x val="0.20522928753752739"/>
          <c:y val="0.13352577692424267"/>
          <c:w val="0.58449692432236189"/>
          <c:h val="0.68932446350141929"/>
        </c:manualLayout>
      </c:layout>
      <c:radarChart>
        <c:radarStyle val="marker"/>
        <c:varyColors val="0"/>
        <c:ser>
          <c:idx val="0"/>
          <c:order val="0"/>
          <c:tx>
            <c:strRef>
              <c:f>自己評価レポート!$G$44</c:f>
              <c:strCache>
                <c:ptCount val="1"/>
                <c:pt idx="0">
                  <c:v>自社スコア</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自己評価レポート!$F$45:$F$48</c:f>
              <c:strCache>
                <c:ptCount val="4"/>
                <c:pt idx="0">
                  <c:v>Plan</c:v>
                </c:pt>
                <c:pt idx="1">
                  <c:v>Do</c:v>
                </c:pt>
                <c:pt idx="2">
                  <c:v>Check</c:v>
                </c:pt>
                <c:pt idx="3">
                  <c:v>Action</c:v>
                </c:pt>
              </c:strCache>
            </c:strRef>
          </c:cat>
          <c:val>
            <c:numRef>
              <c:f>自己評価レポート!$G$45:$G$48</c:f>
              <c:numCache>
                <c:formatCode>0.00</c:formatCode>
                <c:ptCount val="4"/>
                <c:pt idx="0">
                  <c:v>0</c:v>
                </c:pt>
                <c:pt idx="1">
                  <c:v>2.5</c:v>
                </c:pt>
                <c:pt idx="2">
                  <c:v>3.5</c:v>
                </c:pt>
                <c:pt idx="3">
                  <c:v>0</c:v>
                </c:pt>
              </c:numCache>
            </c:numRef>
          </c:val>
          <c:extLst>
            <c:ext xmlns:c16="http://schemas.microsoft.com/office/drawing/2014/chart" uri="{C3380CC4-5D6E-409C-BE32-E72D297353CC}">
              <c16:uniqueId val="{00000000-F04E-4617-B777-BDF55B5E0684}"/>
            </c:ext>
          </c:extLst>
        </c:ser>
        <c:ser>
          <c:idx val="1"/>
          <c:order val="1"/>
          <c:tx>
            <c:strRef>
              <c:f>自己評価レポート!$H$44</c:f>
              <c:strCache>
                <c:ptCount val="1"/>
                <c:pt idx="0">
                  <c:v>比較対象業種スコア</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自己評価レポート!$F$45:$F$48</c:f>
              <c:strCache>
                <c:ptCount val="4"/>
                <c:pt idx="0">
                  <c:v>Plan</c:v>
                </c:pt>
                <c:pt idx="1">
                  <c:v>Do</c:v>
                </c:pt>
                <c:pt idx="2">
                  <c:v>Check</c:v>
                </c:pt>
                <c:pt idx="3">
                  <c:v>Action</c:v>
                </c:pt>
              </c:strCache>
            </c:strRef>
          </c:cat>
          <c:val>
            <c:numRef>
              <c:f>自己評価レポート!$H$45:$H$48</c:f>
              <c:numCache>
                <c:formatCode>0.00</c:formatCode>
                <c:ptCount val="4"/>
                <c:pt idx="0">
                  <c:v>4</c:v>
                </c:pt>
                <c:pt idx="1">
                  <c:v>4.5</c:v>
                </c:pt>
                <c:pt idx="2">
                  <c:v>4</c:v>
                </c:pt>
                <c:pt idx="3">
                  <c:v>3</c:v>
                </c:pt>
              </c:numCache>
            </c:numRef>
          </c:val>
          <c:extLst>
            <c:ext xmlns:c16="http://schemas.microsoft.com/office/drawing/2014/chart" uri="{C3380CC4-5D6E-409C-BE32-E72D297353CC}">
              <c16:uniqueId val="{00000001-F04E-4617-B777-BDF55B5E0684}"/>
            </c:ext>
          </c:extLst>
        </c:ser>
        <c:dLbls>
          <c:showLegendKey val="0"/>
          <c:showVal val="0"/>
          <c:showCatName val="0"/>
          <c:showSerName val="0"/>
          <c:showPercent val="0"/>
          <c:showBubbleSize val="0"/>
        </c:dLbls>
        <c:axId val="124251504"/>
        <c:axId val="1665017744"/>
      </c:radarChart>
      <c:catAx>
        <c:axId val="124251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ja-JP"/>
          </a:p>
        </c:txPr>
        <c:crossAx val="1665017744"/>
        <c:crosses val="autoZero"/>
        <c:auto val="1"/>
        <c:lblAlgn val="ctr"/>
        <c:lblOffset val="100"/>
        <c:noMultiLvlLbl val="0"/>
      </c:catAx>
      <c:valAx>
        <c:axId val="1665017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124251504"/>
        <c:crosses val="autoZero"/>
        <c:crossBetween val="between"/>
      </c:valAx>
      <c:spPr>
        <a:noFill/>
        <a:ln>
          <a:noFill/>
        </a:ln>
        <a:effectLst/>
      </c:spPr>
    </c:plotArea>
    <c:legend>
      <c:legendPos val="t"/>
      <c:layout>
        <c:manualLayout>
          <c:xMode val="edge"/>
          <c:yMode val="edge"/>
          <c:x val="0.23414435148604129"/>
          <c:y val="0.92055822695179979"/>
          <c:w val="0.52666659781512881"/>
          <c:h val="5.0198826365802571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altLang="ja-JP" sz="2000" b="1" i="0" u="none" strike="noStrike" kern="1200" spc="0" baseline="0">
                <a:solidFill>
                  <a:sysClr val="windowText" lastClr="000000">
                    <a:lumMod val="65000"/>
                    <a:lumOff val="35000"/>
                  </a:sysClr>
                </a:solidFill>
              </a:rPr>
              <a:t>DX</a:t>
            </a:r>
            <a:r>
              <a:rPr lang="ja-JP" altLang="en-US" sz="2000" b="1" i="0" u="none" strike="noStrike" kern="1200" spc="0" baseline="0">
                <a:solidFill>
                  <a:sysClr val="windowText" lastClr="000000">
                    <a:lumMod val="65000"/>
                    <a:lumOff val="35000"/>
                  </a:sysClr>
                </a:solidFill>
              </a:rPr>
              <a:t>推進指標別 </a:t>
            </a:r>
            <a:r>
              <a:rPr lang="en-US" altLang="ja-JP" sz="2000" b="1" i="0" u="none" strike="noStrike" kern="1200" spc="0" baseline="0">
                <a:solidFill>
                  <a:sysClr val="windowText" lastClr="000000">
                    <a:lumMod val="65000"/>
                    <a:lumOff val="35000"/>
                  </a:sysClr>
                </a:solidFill>
              </a:rPr>
              <a:t>No.25</a:t>
            </a:r>
            <a:endParaRPr lang="ja-JP" altLang="en-US" sz="2000" b="1" i="0" u="none" strike="noStrike" kern="1200" spc="0" baseline="0">
              <a:solidFill>
                <a:sysClr val="windowText" lastClr="000000">
                  <a:lumMod val="65000"/>
                  <a:lumOff val="35000"/>
                </a:sysClr>
              </a:solidFill>
            </a:endParaRPr>
          </a:p>
        </c:rich>
      </c:tx>
      <c:layout>
        <c:manualLayout>
          <c:xMode val="edge"/>
          <c:yMode val="edge"/>
          <c:x val="1.1531911298821428E-2"/>
          <c:y val="1.7678899676420456E-2"/>
        </c:manualLayout>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ja-JP" altLang="en-US"/>
        </a:p>
      </c:txPr>
    </c:title>
    <c:autoTitleDeleted val="0"/>
    <c:plotArea>
      <c:layout>
        <c:manualLayout>
          <c:layoutTarget val="inner"/>
          <c:xMode val="edge"/>
          <c:yMode val="edge"/>
          <c:x val="0.19664089256836192"/>
          <c:y val="0.13520460542296767"/>
          <c:w val="0.60159713251647362"/>
          <c:h val="0.69227392643025665"/>
        </c:manualLayout>
      </c:layout>
      <c:radarChart>
        <c:radarStyle val="marker"/>
        <c:varyColors val="0"/>
        <c:ser>
          <c:idx val="0"/>
          <c:order val="0"/>
          <c:tx>
            <c:strRef>
              <c:f>自己評価レポート!$K$44</c:f>
              <c:strCache>
                <c:ptCount val="1"/>
                <c:pt idx="0">
                  <c:v>自社スコア</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自己評価レポート!$J$45:$J$48</c:f>
              <c:strCache>
                <c:ptCount val="4"/>
                <c:pt idx="0">
                  <c:v>Plan</c:v>
                </c:pt>
                <c:pt idx="1">
                  <c:v>Do</c:v>
                </c:pt>
                <c:pt idx="2">
                  <c:v>Check</c:v>
                </c:pt>
                <c:pt idx="3">
                  <c:v>Action</c:v>
                </c:pt>
              </c:strCache>
            </c:strRef>
          </c:cat>
          <c:val>
            <c:numRef>
              <c:f>自己評価レポート!$K$45:$K$48</c:f>
              <c:numCache>
                <c:formatCode>0.00</c:formatCode>
                <c:ptCount val="4"/>
                <c:pt idx="0">
                  <c:v>0</c:v>
                </c:pt>
                <c:pt idx="1">
                  <c:v>1</c:v>
                </c:pt>
                <c:pt idx="2">
                  <c:v>2.5</c:v>
                </c:pt>
                <c:pt idx="3">
                  <c:v>2.5</c:v>
                </c:pt>
              </c:numCache>
            </c:numRef>
          </c:val>
          <c:extLst>
            <c:ext xmlns:c16="http://schemas.microsoft.com/office/drawing/2014/chart" uri="{C3380CC4-5D6E-409C-BE32-E72D297353CC}">
              <c16:uniqueId val="{00000000-63F1-4F59-98D2-BA0AB96B865D}"/>
            </c:ext>
          </c:extLst>
        </c:ser>
        <c:ser>
          <c:idx val="1"/>
          <c:order val="1"/>
          <c:tx>
            <c:strRef>
              <c:f>自己評価レポート!$L$44</c:f>
              <c:strCache>
                <c:ptCount val="1"/>
                <c:pt idx="0">
                  <c:v>比較対象業種スコア</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自己評価レポート!$J$45:$J$48</c:f>
              <c:strCache>
                <c:ptCount val="4"/>
                <c:pt idx="0">
                  <c:v>Plan</c:v>
                </c:pt>
                <c:pt idx="1">
                  <c:v>Do</c:v>
                </c:pt>
                <c:pt idx="2">
                  <c:v>Check</c:v>
                </c:pt>
                <c:pt idx="3">
                  <c:v>Action</c:v>
                </c:pt>
              </c:strCache>
            </c:strRef>
          </c:cat>
          <c:val>
            <c:numRef>
              <c:f>自己評価レポート!$L$45:$L$48</c:f>
              <c:numCache>
                <c:formatCode>0.00</c:formatCode>
                <c:ptCount val="4"/>
                <c:pt idx="0">
                  <c:v>2.3333333333333335</c:v>
                </c:pt>
                <c:pt idx="1">
                  <c:v>3.3333333333333335</c:v>
                </c:pt>
                <c:pt idx="2">
                  <c:v>4</c:v>
                </c:pt>
                <c:pt idx="3">
                  <c:v>4.5</c:v>
                </c:pt>
              </c:numCache>
            </c:numRef>
          </c:val>
          <c:extLst>
            <c:ext xmlns:c16="http://schemas.microsoft.com/office/drawing/2014/chart" uri="{C3380CC4-5D6E-409C-BE32-E72D297353CC}">
              <c16:uniqueId val="{00000001-63F1-4F59-98D2-BA0AB96B865D}"/>
            </c:ext>
          </c:extLst>
        </c:ser>
        <c:dLbls>
          <c:showLegendKey val="0"/>
          <c:showVal val="0"/>
          <c:showCatName val="0"/>
          <c:showSerName val="0"/>
          <c:showPercent val="0"/>
          <c:showBubbleSize val="0"/>
        </c:dLbls>
        <c:axId val="1492335904"/>
        <c:axId val="1492326304"/>
      </c:radarChart>
      <c:catAx>
        <c:axId val="1492335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ja-JP"/>
          </a:p>
        </c:txPr>
        <c:crossAx val="1492326304"/>
        <c:crosses val="autoZero"/>
        <c:auto val="1"/>
        <c:lblAlgn val="ctr"/>
        <c:lblOffset val="100"/>
        <c:noMultiLvlLbl val="0"/>
      </c:catAx>
      <c:valAx>
        <c:axId val="149232630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1492335904"/>
        <c:crosses val="autoZero"/>
        <c:crossBetween val="between"/>
      </c:valAx>
      <c:spPr>
        <a:noFill/>
        <a:ln>
          <a:noFill/>
        </a:ln>
        <a:effectLst/>
      </c:spPr>
    </c:plotArea>
    <c:legend>
      <c:legendPos val="t"/>
      <c:layout>
        <c:manualLayout>
          <c:xMode val="edge"/>
          <c:yMode val="edge"/>
          <c:x val="0.23011885951479963"/>
          <c:y val="0.91476519892358232"/>
          <c:w val="0.53464099700618295"/>
          <c:h val="4.972225334976868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5</xdr:col>
      <xdr:colOff>625833</xdr:colOff>
      <xdr:row>10</xdr:row>
      <xdr:rowOff>134470</xdr:rowOff>
    </xdr:from>
    <xdr:ext cx="4073871" cy="1955792"/>
    <xdr:sp macro="" textlink="">
      <xdr:nvSpPr>
        <xdr:cNvPr id="2" name="テキスト ボックス 1">
          <a:extLst>
            <a:ext uri="{FF2B5EF4-FFF2-40B4-BE49-F238E27FC236}">
              <a16:creationId xmlns:a16="http://schemas.microsoft.com/office/drawing/2014/main" id="{FD01CEBE-9D6C-6B57-4116-0F86A65D74AF}"/>
            </a:ext>
          </a:extLst>
        </xdr:cNvPr>
        <xdr:cNvSpPr txBox="1"/>
      </xdr:nvSpPr>
      <xdr:spPr>
        <a:xfrm>
          <a:off x="3578583" y="2134720"/>
          <a:ext cx="4073871" cy="19557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4400" kern="1200">
              <a:latin typeface="Meiryo UI" panose="020B0604030504040204" pitchFamily="50" charset="-128"/>
              <a:ea typeface="Meiryo UI" panose="020B0604030504040204" pitchFamily="50" charset="-128"/>
            </a:rPr>
            <a:t>DX-IT</a:t>
          </a:r>
          <a:r>
            <a:rPr kumimoji="1" lang="ja-JP" altLang="en-US" sz="4400" kern="1200">
              <a:latin typeface="Meiryo UI" panose="020B0604030504040204" pitchFamily="50" charset="-128"/>
              <a:ea typeface="Meiryo UI" panose="020B0604030504040204" pitchFamily="50" charset="-128"/>
            </a:rPr>
            <a:t>推進指標</a:t>
          </a:r>
          <a:endParaRPr kumimoji="1" lang="en-US" altLang="ja-JP" sz="4400" kern="1200">
            <a:latin typeface="Meiryo UI" panose="020B0604030504040204" pitchFamily="50" charset="-128"/>
            <a:ea typeface="Meiryo UI" panose="020B0604030504040204" pitchFamily="50" charset="-128"/>
          </a:endParaRPr>
        </a:p>
        <a:p>
          <a:pPr algn="ctr"/>
          <a:r>
            <a:rPr kumimoji="1" lang="ja-JP" altLang="en-US" sz="4400" kern="1200">
              <a:latin typeface="Meiryo UI" panose="020B0604030504040204" pitchFamily="50" charset="-128"/>
              <a:ea typeface="Meiryo UI" panose="020B0604030504040204" pitchFamily="50" charset="-128"/>
            </a:rPr>
            <a:t>指標評価シート</a:t>
          </a:r>
        </a:p>
      </xdr:txBody>
    </xdr:sp>
    <xdr:clientData/>
  </xdr:oneCellAnchor>
  <xdr:oneCellAnchor>
    <xdr:from>
      <xdr:col>4</xdr:col>
      <xdr:colOff>264452</xdr:colOff>
      <xdr:row>20</xdr:row>
      <xdr:rowOff>134470</xdr:rowOff>
    </xdr:from>
    <xdr:ext cx="6168227" cy="1871025"/>
    <xdr:sp macro="" textlink="">
      <xdr:nvSpPr>
        <xdr:cNvPr id="3" name="テキスト ボックス 2">
          <a:extLst>
            <a:ext uri="{FF2B5EF4-FFF2-40B4-BE49-F238E27FC236}">
              <a16:creationId xmlns:a16="http://schemas.microsoft.com/office/drawing/2014/main" id="{B0D15851-7D96-83E7-938E-9E6FF9DCFFA8}"/>
            </a:ext>
          </a:extLst>
        </xdr:cNvPr>
        <xdr:cNvSpPr txBox="1"/>
      </xdr:nvSpPr>
      <xdr:spPr>
        <a:xfrm>
          <a:off x="2550452" y="4134970"/>
          <a:ext cx="6168227" cy="1871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kern="1200">
              <a:latin typeface="Meiryo UI" panose="020B0604030504040204" pitchFamily="50" charset="-128"/>
              <a:ea typeface="Meiryo UI" panose="020B0604030504040204" pitchFamily="50" charset="-128"/>
            </a:rPr>
            <a:t>2026</a:t>
          </a:r>
          <a:r>
            <a:rPr kumimoji="1" lang="ja-JP" altLang="en-US" sz="1600" kern="1200">
              <a:latin typeface="Meiryo UI" panose="020B0604030504040204" pitchFamily="50" charset="-128"/>
              <a:ea typeface="Meiryo UI" panose="020B0604030504040204" pitchFamily="50" charset="-128"/>
            </a:rPr>
            <a:t>年</a:t>
          </a:r>
          <a:r>
            <a:rPr kumimoji="1" lang="en-US" altLang="ja-JP" sz="1600" kern="1200">
              <a:latin typeface="Meiryo UI" panose="020B0604030504040204" pitchFamily="50" charset="-128"/>
              <a:ea typeface="Meiryo UI" panose="020B0604030504040204" pitchFamily="50" charset="-128"/>
            </a:rPr>
            <a:t>5</a:t>
          </a:r>
          <a:r>
            <a:rPr kumimoji="1" lang="ja-JP" altLang="en-US" sz="1600" kern="1200">
              <a:latin typeface="Meiryo UI" panose="020B0604030504040204" pitchFamily="50" charset="-128"/>
              <a:ea typeface="Meiryo UI" panose="020B0604030504040204" pitchFamily="50" charset="-128"/>
            </a:rPr>
            <a:t>月</a:t>
          </a:r>
          <a:r>
            <a:rPr kumimoji="1" lang="en-US" altLang="ja-JP" sz="1600" kern="1200">
              <a:latin typeface="Meiryo UI" panose="020B0604030504040204" pitchFamily="50" charset="-128"/>
              <a:ea typeface="Meiryo UI" panose="020B0604030504040204" pitchFamily="50" charset="-128"/>
            </a:rPr>
            <a:t>25</a:t>
          </a:r>
          <a:r>
            <a:rPr kumimoji="1" lang="ja-JP" altLang="en-US" sz="1600" kern="1200">
              <a:latin typeface="Meiryo UI" panose="020B0604030504040204" pitchFamily="50" charset="-128"/>
              <a:ea typeface="Meiryo UI" panose="020B0604030504040204" pitchFamily="50" charset="-128"/>
            </a:rPr>
            <a:t>日</a:t>
          </a:r>
        </a:p>
        <a:p>
          <a:pPr algn="ctr"/>
          <a:r>
            <a:rPr kumimoji="1" lang="ja-JP" altLang="en-US" sz="1600" kern="1200">
              <a:latin typeface="Meiryo UI" panose="020B0604030504040204" pitchFamily="50" charset="-128"/>
              <a:ea typeface="Meiryo UI" panose="020B0604030504040204" pitchFamily="50" charset="-128"/>
            </a:rPr>
            <a:t>独立行政法人情報処理推進機構</a:t>
          </a:r>
        </a:p>
        <a:p>
          <a:pPr algn="ctr"/>
          <a:r>
            <a:rPr kumimoji="1" lang="en-US" altLang="ja-JP" sz="1600" kern="1200">
              <a:latin typeface="Meiryo UI" panose="020B0604030504040204" pitchFamily="50" charset="-128"/>
              <a:ea typeface="Meiryo UI" panose="020B0604030504040204" pitchFamily="50" charset="-128"/>
            </a:rPr>
            <a:t>©Information-technology Promotion Agency, Japan</a:t>
          </a:r>
          <a:r>
            <a:rPr kumimoji="1" lang="ja-JP" altLang="en-US" sz="1600" kern="1200">
              <a:latin typeface="Meiryo UI" panose="020B0604030504040204" pitchFamily="50" charset="-128"/>
              <a:ea typeface="Meiryo UI" panose="020B0604030504040204" pitchFamily="50" charset="-128"/>
            </a:rPr>
            <a:t>（</a:t>
          </a:r>
          <a:r>
            <a:rPr kumimoji="1" lang="en-US" altLang="ja-JP" sz="1600" kern="1200">
              <a:latin typeface="Meiryo UI" panose="020B0604030504040204" pitchFamily="50" charset="-128"/>
              <a:ea typeface="Meiryo UI" panose="020B0604030504040204" pitchFamily="50" charset="-128"/>
            </a:rPr>
            <a:t>IPA</a:t>
          </a:r>
          <a:r>
            <a:rPr kumimoji="1" lang="ja-JP" altLang="en-US" sz="1600" kern="1200">
              <a:latin typeface="Meiryo UI" panose="020B0604030504040204" pitchFamily="50" charset="-128"/>
              <a:ea typeface="Meiryo UI" panose="020B0604030504040204" pitchFamily="50" charset="-128"/>
            </a:rPr>
            <a:t>）</a:t>
          </a:r>
          <a:endParaRPr kumimoji="1" lang="en-US" altLang="ja-JP" sz="1600" kern="1200">
            <a:latin typeface="Meiryo UI" panose="020B0604030504040204" pitchFamily="50" charset="-128"/>
            <a:ea typeface="Meiryo UI" panose="020B0604030504040204" pitchFamily="50" charset="-128"/>
          </a:endParaRPr>
        </a:p>
        <a:p>
          <a:pPr algn="l"/>
          <a:r>
            <a:rPr kumimoji="1" lang="en-US" altLang="ja-JP" sz="1000" kern="1200">
              <a:latin typeface="Meiryo UI" panose="020B0604030504040204" pitchFamily="50" charset="-128"/>
              <a:ea typeface="Meiryo UI" panose="020B0604030504040204" pitchFamily="50" charset="-128"/>
            </a:rPr>
            <a:t>  URL:   https://www.ipa.go.jp/disc/committee/dx-it-data-assessment.html</a:t>
          </a:r>
          <a:endParaRPr kumimoji="1" lang="ja-JP" altLang="en-US" sz="1000" kern="1200">
            <a:latin typeface="Meiryo UI" panose="020B0604030504040204" pitchFamily="50" charset="-128"/>
            <a:ea typeface="Meiryo UI" panose="020B0604030504040204" pitchFamily="50" charset="-128"/>
          </a:endParaRPr>
        </a:p>
        <a:p>
          <a:pPr algn="l"/>
          <a:r>
            <a:rPr kumimoji="1" lang="en-US" altLang="ja-JP" sz="1000" kern="1200">
              <a:latin typeface="Meiryo UI" panose="020B0604030504040204" pitchFamily="50" charset="-128"/>
              <a:ea typeface="Meiryo UI" panose="020B0604030504040204" pitchFamily="50" charset="-128"/>
            </a:rPr>
            <a:t>            https://www.ipa.go.jp/</a:t>
          </a:r>
        </a:p>
        <a:p>
          <a:pPr algn="ctr"/>
          <a:endParaRPr kumimoji="1" lang="ja-JP" altLang="en-US" sz="1600" kern="1200">
            <a:latin typeface="Meiryo UI" panose="020B0604030504040204" pitchFamily="50" charset="-128"/>
            <a:ea typeface="Meiryo UI" panose="020B0604030504040204" pitchFamily="50" charset="-128"/>
          </a:endParaRPr>
        </a:p>
      </xdr:txBody>
    </xdr:sp>
    <xdr:clientData/>
  </xdr:oneCellAnchor>
  <xdr:twoCellAnchor>
    <xdr:from>
      <xdr:col>4</xdr:col>
      <xdr:colOff>314325</xdr:colOff>
      <xdr:row>28</xdr:row>
      <xdr:rowOff>76200</xdr:rowOff>
    </xdr:from>
    <xdr:to>
      <xdr:col>14</xdr:col>
      <xdr:colOff>470040</xdr:colOff>
      <xdr:row>30</xdr:row>
      <xdr:rowOff>213092</xdr:rowOff>
    </xdr:to>
    <xdr:sp macro="" textlink="">
      <xdr:nvSpPr>
        <xdr:cNvPr id="4" name="テキスト ボックス 1">
          <a:extLst>
            <a:ext uri="{FF2B5EF4-FFF2-40B4-BE49-F238E27FC236}">
              <a16:creationId xmlns:a16="http://schemas.microsoft.com/office/drawing/2014/main" id="{E73B9AE7-FFBA-11E0-345E-468CD5BD39E5}"/>
            </a:ext>
          </a:extLst>
        </xdr:cNvPr>
        <xdr:cNvSpPr txBox="1"/>
      </xdr:nvSpPr>
      <xdr:spPr>
        <a:xfrm>
          <a:off x="2600325" y="5676900"/>
          <a:ext cx="6594615" cy="536942"/>
        </a:xfrm>
        <a:prstGeom prst="rect">
          <a:avLst/>
        </a:prstGeom>
        <a:noFill/>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latin typeface="Meiryo UI" panose="020B0604030504040204" pitchFamily="50" charset="-128"/>
              <a:ea typeface="Meiryo UI" panose="020B0604030504040204" pitchFamily="50" charset="-128"/>
            </a:rPr>
            <a:t>＜この文書のご利用にあたって＞本指標の内容を適用した結果生じたこと、また、適用できなかった結果については、</a:t>
          </a:r>
          <a:endParaRPr lang="en-US" altLang="ja-JP" sz="1050">
            <a:latin typeface="Meiryo UI" panose="020B0604030504040204" pitchFamily="50" charset="-128"/>
            <a:ea typeface="Meiryo UI" panose="020B0604030504040204" pitchFamily="50" charset="-128"/>
          </a:endParaRPr>
        </a:p>
        <a:p>
          <a:r>
            <a:rPr lang="en-US" altLang="ja-JP" sz="1050">
              <a:latin typeface="Meiryo UI" panose="020B0604030504040204" pitchFamily="50" charset="-128"/>
              <a:ea typeface="Meiryo UI" panose="020B0604030504040204" pitchFamily="50" charset="-128"/>
            </a:rPr>
            <a:t>IPA</a:t>
          </a:r>
          <a:r>
            <a:rPr lang="ja-JP" altLang="en-US" sz="1050">
              <a:latin typeface="Meiryo UI" panose="020B0604030504040204" pitchFamily="50" charset="-128"/>
              <a:ea typeface="Meiryo UI" panose="020B0604030504040204" pitchFamily="50" charset="-128"/>
            </a:rPr>
            <a:t>は一切の責任を負いかねますのでご了承ください。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144365</xdr:colOff>
      <xdr:row>12</xdr:row>
      <xdr:rowOff>76200</xdr:rowOff>
    </xdr:from>
    <xdr:to>
      <xdr:col>9</xdr:col>
      <xdr:colOff>496524</xdr:colOff>
      <xdr:row>26</xdr:row>
      <xdr:rowOff>168784</xdr:rowOff>
    </xdr:to>
    <xdr:pic>
      <xdr:nvPicPr>
        <xdr:cNvPr id="2" name="図 1">
          <a:extLst>
            <a:ext uri="{FF2B5EF4-FFF2-40B4-BE49-F238E27FC236}">
              <a16:creationId xmlns:a16="http://schemas.microsoft.com/office/drawing/2014/main" id="{57F17A1B-4217-FB1F-4456-6C8F6575BD01}"/>
            </a:ext>
          </a:extLst>
        </xdr:cNvPr>
        <xdr:cNvPicPr>
          <a:picLocks noChangeAspect="1"/>
        </xdr:cNvPicPr>
      </xdr:nvPicPr>
      <xdr:blipFill>
        <a:blip xmlns:r="http://schemas.openxmlformats.org/officeDocument/2006/relationships" r:embed="rId1"/>
        <a:stretch>
          <a:fillRect/>
        </a:stretch>
      </xdr:blipFill>
      <xdr:spPr>
        <a:xfrm>
          <a:off x="430115" y="1219200"/>
          <a:ext cx="5686159" cy="2755774"/>
        </a:xfrm>
        <a:prstGeom prst="rect">
          <a:avLst/>
        </a:prstGeom>
        <a:ln>
          <a:solidFill>
            <a:schemeClr val="tx2"/>
          </a:solidFill>
        </a:ln>
      </xdr:spPr>
    </xdr:pic>
    <xdr:clientData/>
  </xdr:twoCellAnchor>
  <xdr:twoCellAnchor>
    <xdr:from>
      <xdr:col>1</xdr:col>
      <xdr:colOff>9525</xdr:colOff>
      <xdr:row>13</xdr:row>
      <xdr:rowOff>153670</xdr:rowOff>
    </xdr:from>
    <xdr:to>
      <xdr:col>1</xdr:col>
      <xdr:colOff>513412</xdr:colOff>
      <xdr:row>15</xdr:row>
      <xdr:rowOff>111224</xdr:rowOff>
    </xdr:to>
    <xdr:sp macro="" textlink="">
      <xdr:nvSpPr>
        <xdr:cNvPr id="3" name="テキスト ボックス 4">
          <a:extLst>
            <a:ext uri="{FF2B5EF4-FFF2-40B4-BE49-F238E27FC236}">
              <a16:creationId xmlns:a16="http://schemas.microsoft.com/office/drawing/2014/main" id="{073E564F-B2E7-CBDB-9D22-A1B8426D7CF4}"/>
            </a:ext>
          </a:extLst>
        </xdr:cNvPr>
        <xdr:cNvSpPr txBox="1"/>
      </xdr:nvSpPr>
      <xdr:spPr>
        <a:xfrm>
          <a:off x="295275" y="1487170"/>
          <a:ext cx="503887" cy="338554"/>
        </a:xfrm>
        <a:prstGeom prst="rect">
          <a:avLst/>
        </a:prstGeom>
        <a:noFill/>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600" b="0" i="0" u="none" strike="noStrike" kern="1200" cap="none" spc="0" normalizeH="0" baseline="0">
              <a:ln>
                <a:noFill/>
              </a:ln>
              <a:solidFill>
                <a:srgbClr val="FF0000"/>
              </a:solidFill>
              <a:effectLst/>
              <a:uLnTx/>
              <a:uFillTx/>
              <a:latin typeface="Meiryo UI"/>
              <a:ea typeface="Meiryo UI"/>
              <a:cs typeface="+mn-cs"/>
            </a:rPr>
            <a:t>①</a:t>
          </a:r>
        </a:p>
      </xdr:txBody>
    </xdr:sp>
    <xdr:clientData/>
  </xdr:twoCellAnchor>
  <xdr:twoCellAnchor>
    <xdr:from>
      <xdr:col>1</xdr:col>
      <xdr:colOff>9525</xdr:colOff>
      <xdr:row>16</xdr:row>
      <xdr:rowOff>169782</xdr:rowOff>
    </xdr:from>
    <xdr:to>
      <xdr:col>1</xdr:col>
      <xdr:colOff>513412</xdr:colOff>
      <xdr:row>18</xdr:row>
      <xdr:rowOff>134956</xdr:rowOff>
    </xdr:to>
    <xdr:sp macro="" textlink="">
      <xdr:nvSpPr>
        <xdr:cNvPr id="4" name="テキスト ボックス 6">
          <a:extLst>
            <a:ext uri="{FF2B5EF4-FFF2-40B4-BE49-F238E27FC236}">
              <a16:creationId xmlns:a16="http://schemas.microsoft.com/office/drawing/2014/main" id="{E446CDD4-95E6-4CE8-93F0-62A6E057C360}"/>
            </a:ext>
          </a:extLst>
        </xdr:cNvPr>
        <xdr:cNvSpPr txBox="1"/>
      </xdr:nvSpPr>
      <xdr:spPr>
        <a:xfrm>
          <a:off x="295275" y="2074782"/>
          <a:ext cx="503887" cy="346174"/>
        </a:xfrm>
        <a:prstGeom prst="rect">
          <a:avLst/>
        </a:prstGeom>
        <a:noFill/>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600" b="0" i="0" u="none" strike="noStrike" kern="1200" cap="none" spc="0" normalizeH="0" baseline="0">
              <a:ln>
                <a:noFill/>
              </a:ln>
              <a:solidFill>
                <a:srgbClr val="FF0000"/>
              </a:solidFill>
              <a:effectLst/>
              <a:uLnTx/>
              <a:uFillTx/>
              <a:latin typeface="Meiryo UI"/>
              <a:ea typeface="Meiryo UI"/>
              <a:cs typeface="+mn-cs"/>
            </a:rPr>
            <a:t>②</a:t>
          </a:r>
        </a:p>
      </xdr:txBody>
    </xdr:sp>
    <xdr:clientData/>
  </xdr:twoCellAnchor>
  <xdr:twoCellAnchor>
    <xdr:from>
      <xdr:col>1</xdr:col>
      <xdr:colOff>8476</xdr:colOff>
      <xdr:row>21</xdr:row>
      <xdr:rowOff>108056</xdr:rowOff>
    </xdr:from>
    <xdr:to>
      <xdr:col>1</xdr:col>
      <xdr:colOff>518409</xdr:colOff>
      <xdr:row>23</xdr:row>
      <xdr:rowOff>63705</xdr:rowOff>
    </xdr:to>
    <xdr:sp macro="" textlink="">
      <xdr:nvSpPr>
        <xdr:cNvPr id="5" name="テキスト ボックス 7">
          <a:extLst>
            <a:ext uri="{FF2B5EF4-FFF2-40B4-BE49-F238E27FC236}">
              <a16:creationId xmlns:a16="http://schemas.microsoft.com/office/drawing/2014/main" id="{C123E6EC-0D4E-08F1-C167-5858C2EA7780}"/>
            </a:ext>
          </a:extLst>
        </xdr:cNvPr>
        <xdr:cNvSpPr txBox="1"/>
      </xdr:nvSpPr>
      <xdr:spPr>
        <a:xfrm>
          <a:off x="298367" y="4158252"/>
          <a:ext cx="509933" cy="336649"/>
        </a:xfrm>
        <a:prstGeom prst="rect">
          <a:avLst/>
        </a:prstGeom>
        <a:noFill/>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600" b="0" i="0" u="none" strike="noStrike" kern="1200" cap="none" spc="0" normalizeH="0" baseline="0">
              <a:ln>
                <a:noFill/>
              </a:ln>
              <a:solidFill>
                <a:srgbClr val="FF0000"/>
              </a:solidFill>
              <a:effectLst/>
              <a:uLnTx/>
              <a:uFillTx/>
              <a:latin typeface="Meiryo UI"/>
              <a:ea typeface="Meiryo UI"/>
              <a:cs typeface="+mn-cs"/>
            </a:rPr>
            <a:t>③</a:t>
          </a:r>
        </a:p>
      </xdr:txBody>
    </xdr:sp>
    <xdr:clientData/>
  </xdr:twoCellAnchor>
  <xdr:twoCellAnchor editAs="oneCell">
    <xdr:from>
      <xdr:col>2</xdr:col>
      <xdr:colOff>245745</xdr:colOff>
      <xdr:row>35</xdr:row>
      <xdr:rowOff>48876</xdr:rowOff>
    </xdr:from>
    <xdr:to>
      <xdr:col>8</xdr:col>
      <xdr:colOff>21015</xdr:colOff>
      <xdr:row>54</xdr:row>
      <xdr:rowOff>135411</xdr:rowOff>
    </xdr:to>
    <xdr:pic>
      <xdr:nvPicPr>
        <xdr:cNvPr id="6" name="図 5">
          <a:extLst>
            <a:ext uri="{FF2B5EF4-FFF2-40B4-BE49-F238E27FC236}">
              <a16:creationId xmlns:a16="http://schemas.microsoft.com/office/drawing/2014/main" id="{6BBC8DAF-D588-F0EA-C29C-B03943C3EC11}"/>
            </a:ext>
          </a:extLst>
        </xdr:cNvPr>
        <xdr:cNvPicPr>
          <a:picLocks noChangeAspect="1"/>
        </xdr:cNvPicPr>
      </xdr:nvPicPr>
      <xdr:blipFill>
        <a:blip xmlns:r="http://schemas.openxmlformats.org/officeDocument/2006/relationships" r:embed="rId2"/>
        <a:stretch>
          <a:fillRect/>
        </a:stretch>
      </xdr:blipFill>
      <xdr:spPr>
        <a:xfrm>
          <a:off x="1198245" y="5621001"/>
          <a:ext cx="3771960" cy="3744135"/>
        </a:xfrm>
        <a:prstGeom prst="rect">
          <a:avLst/>
        </a:prstGeom>
        <a:ln>
          <a:solidFill>
            <a:schemeClr val="tx2"/>
          </a:solidFill>
        </a:ln>
      </xdr:spPr>
    </xdr:pic>
    <xdr:clientData/>
  </xdr:twoCellAnchor>
  <xdr:twoCellAnchor>
    <xdr:from>
      <xdr:col>3</xdr:col>
      <xdr:colOff>390918</xdr:colOff>
      <xdr:row>36</xdr:row>
      <xdr:rowOff>97276</xdr:rowOff>
    </xdr:from>
    <xdr:to>
      <xdr:col>4</xdr:col>
      <xdr:colOff>229960</xdr:colOff>
      <xdr:row>38</xdr:row>
      <xdr:rowOff>58640</xdr:rowOff>
    </xdr:to>
    <xdr:sp macro="" textlink="">
      <xdr:nvSpPr>
        <xdr:cNvPr id="7" name="テキスト ボックス 1">
          <a:extLst>
            <a:ext uri="{FF2B5EF4-FFF2-40B4-BE49-F238E27FC236}">
              <a16:creationId xmlns:a16="http://schemas.microsoft.com/office/drawing/2014/main" id="{96971123-93A3-4289-9FDF-535E727CE460}"/>
            </a:ext>
          </a:extLst>
        </xdr:cNvPr>
        <xdr:cNvSpPr txBox="1"/>
      </xdr:nvSpPr>
      <xdr:spPr>
        <a:xfrm>
          <a:off x="2010168" y="5859901"/>
          <a:ext cx="505792" cy="342364"/>
        </a:xfrm>
        <a:prstGeom prst="rect">
          <a:avLst/>
        </a:prstGeom>
        <a:noFill/>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600" b="0" i="0" u="none" strike="noStrike" kern="1200" cap="none" spc="0" normalizeH="0" baseline="0">
              <a:ln>
                <a:noFill/>
              </a:ln>
              <a:solidFill>
                <a:srgbClr val="FF0000"/>
              </a:solidFill>
              <a:effectLst/>
              <a:uLnTx/>
              <a:uFillTx/>
              <a:latin typeface="Meiryo UI"/>
              <a:ea typeface="Meiryo UI"/>
              <a:cs typeface="+mn-cs"/>
            </a:rPr>
            <a:t>①</a:t>
          </a:r>
        </a:p>
      </xdr:txBody>
    </xdr:sp>
    <xdr:clientData/>
  </xdr:twoCellAnchor>
  <xdr:twoCellAnchor>
    <xdr:from>
      <xdr:col>2</xdr:col>
      <xdr:colOff>403345</xdr:colOff>
      <xdr:row>45</xdr:row>
      <xdr:rowOff>10228</xdr:rowOff>
    </xdr:from>
    <xdr:to>
      <xdr:col>3</xdr:col>
      <xdr:colOff>246197</xdr:colOff>
      <xdr:row>46</xdr:row>
      <xdr:rowOff>167807</xdr:rowOff>
    </xdr:to>
    <xdr:sp macro="" textlink="">
      <xdr:nvSpPr>
        <xdr:cNvPr id="8" name="テキスト ボックス 2">
          <a:extLst>
            <a:ext uri="{FF2B5EF4-FFF2-40B4-BE49-F238E27FC236}">
              <a16:creationId xmlns:a16="http://schemas.microsoft.com/office/drawing/2014/main" id="{E66E081D-5348-B265-042D-5D8EC5D34E19}"/>
            </a:ext>
          </a:extLst>
        </xdr:cNvPr>
        <xdr:cNvSpPr txBox="1"/>
      </xdr:nvSpPr>
      <xdr:spPr>
        <a:xfrm>
          <a:off x="1355845" y="7487353"/>
          <a:ext cx="509602" cy="348079"/>
        </a:xfrm>
        <a:prstGeom prst="rect">
          <a:avLst/>
        </a:prstGeom>
        <a:noFill/>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600" b="0" i="0" u="none" strike="noStrike" kern="1200" cap="none" spc="0" normalizeH="0" baseline="0">
              <a:ln>
                <a:noFill/>
              </a:ln>
              <a:solidFill>
                <a:srgbClr val="FF0000"/>
              </a:solidFill>
              <a:effectLst/>
              <a:uLnTx/>
              <a:uFillTx/>
              <a:latin typeface="Meiryo UI"/>
              <a:ea typeface="Meiryo UI"/>
              <a:cs typeface="+mn-cs"/>
            </a:rPr>
            <a:t>②</a:t>
          </a:r>
        </a:p>
      </xdr:txBody>
    </xdr:sp>
    <xdr:clientData/>
  </xdr:twoCellAnchor>
  <xdr:twoCellAnchor>
    <xdr:from>
      <xdr:col>3</xdr:col>
      <xdr:colOff>516435</xdr:colOff>
      <xdr:row>50</xdr:row>
      <xdr:rowOff>25282</xdr:rowOff>
    </xdr:from>
    <xdr:to>
      <xdr:col>4</xdr:col>
      <xdr:colOff>344047</xdr:colOff>
      <xdr:row>51</xdr:row>
      <xdr:rowOff>173336</xdr:rowOff>
    </xdr:to>
    <xdr:sp macro="" textlink="">
      <xdr:nvSpPr>
        <xdr:cNvPr id="9" name="テキスト ボックス 5">
          <a:extLst>
            <a:ext uri="{FF2B5EF4-FFF2-40B4-BE49-F238E27FC236}">
              <a16:creationId xmlns:a16="http://schemas.microsoft.com/office/drawing/2014/main" id="{A66BDEDA-F465-DA93-8A98-805B0FD0A46C}"/>
            </a:ext>
          </a:extLst>
        </xdr:cNvPr>
        <xdr:cNvSpPr txBox="1"/>
      </xdr:nvSpPr>
      <xdr:spPr>
        <a:xfrm>
          <a:off x="2135685" y="8454907"/>
          <a:ext cx="494362" cy="338554"/>
        </a:xfrm>
        <a:prstGeom prst="rect">
          <a:avLst/>
        </a:prstGeom>
        <a:noFill/>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600" b="0" i="0" u="none" strike="noStrike" kern="1200" cap="none" spc="0" normalizeH="0" baseline="0">
              <a:ln>
                <a:noFill/>
              </a:ln>
              <a:solidFill>
                <a:srgbClr val="FF0000"/>
              </a:solidFill>
              <a:effectLst/>
              <a:uLnTx/>
              <a:uFillTx/>
              <a:latin typeface="Meiryo UI"/>
              <a:ea typeface="Meiryo UI"/>
              <a:cs typeface="+mn-cs"/>
            </a:rPr>
            <a:t>③</a:t>
          </a:r>
        </a:p>
      </xdr:txBody>
    </xdr:sp>
    <xdr:clientData/>
  </xdr:twoCellAnchor>
  <xdr:twoCellAnchor>
    <xdr:from>
      <xdr:col>2</xdr:col>
      <xdr:colOff>327537</xdr:colOff>
      <xdr:row>35</xdr:row>
      <xdr:rowOff>11167</xdr:rowOff>
    </xdr:from>
    <xdr:to>
      <xdr:col>5</xdr:col>
      <xdr:colOff>298962</xdr:colOff>
      <xdr:row>36</xdr:row>
      <xdr:rowOff>151601</xdr:rowOff>
    </xdr:to>
    <xdr:sp macro="" textlink="">
      <xdr:nvSpPr>
        <xdr:cNvPr id="10" name="正方形/長方形 9">
          <a:extLst>
            <a:ext uri="{FF2B5EF4-FFF2-40B4-BE49-F238E27FC236}">
              <a16:creationId xmlns:a16="http://schemas.microsoft.com/office/drawing/2014/main" id="{4D28427B-1E41-74C9-88D7-49A9078CFFA5}"/>
            </a:ext>
          </a:extLst>
        </xdr:cNvPr>
        <xdr:cNvSpPr/>
      </xdr:nvSpPr>
      <xdr:spPr>
        <a:xfrm>
          <a:off x="1280037" y="5583292"/>
          <a:ext cx="1971675" cy="330934"/>
        </a:xfrm>
        <a:prstGeom prst="rect">
          <a:avLst/>
        </a:prstGeom>
        <a:solidFill>
          <a:schemeClr val="bg1">
            <a:lumMod val="50000"/>
            <a:alpha val="5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1800" b="0" i="0" u="none" strike="noStrike" kern="1200" cap="none" spc="0" normalizeH="0" baseline="0">
            <a:ln>
              <a:noFill/>
            </a:ln>
            <a:solidFill>
              <a:srgbClr val="24235C"/>
            </a:solidFill>
            <a:effectLst/>
            <a:uLnTx/>
            <a:uFillTx/>
            <a:latin typeface="Meiryo UI"/>
            <a:ea typeface="Meiryo UI"/>
            <a:cs typeface="+mn-cs"/>
          </a:endParaRPr>
        </a:p>
      </xdr:txBody>
    </xdr:sp>
    <xdr:clientData/>
  </xdr:twoCellAnchor>
  <xdr:twoCellAnchor>
    <xdr:from>
      <xdr:col>5</xdr:col>
      <xdr:colOff>249706</xdr:colOff>
      <xdr:row>34</xdr:row>
      <xdr:rowOff>17145</xdr:rowOff>
    </xdr:from>
    <xdr:to>
      <xdr:col>9</xdr:col>
      <xdr:colOff>412225</xdr:colOff>
      <xdr:row>36</xdr:row>
      <xdr:rowOff>150675</xdr:rowOff>
    </xdr:to>
    <xdr:sp macro="" textlink="">
      <xdr:nvSpPr>
        <xdr:cNvPr id="11" name="テキスト ボックス 11">
          <a:extLst>
            <a:ext uri="{FF2B5EF4-FFF2-40B4-BE49-F238E27FC236}">
              <a16:creationId xmlns:a16="http://schemas.microsoft.com/office/drawing/2014/main" id="{0417FEB9-3531-6A48-FF3F-2DE76AEBE7B7}"/>
            </a:ext>
          </a:extLst>
        </xdr:cNvPr>
        <xdr:cNvSpPr txBox="1"/>
      </xdr:nvSpPr>
      <xdr:spPr>
        <a:xfrm>
          <a:off x="3230471" y="6964792"/>
          <a:ext cx="2851930" cy="536942"/>
        </a:xfrm>
        <a:prstGeom prst="rect">
          <a:avLst/>
        </a:prstGeom>
        <a:solidFill>
          <a:schemeClr val="bg1"/>
        </a:solidFill>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050" b="1" i="0" u="none" strike="noStrike" kern="1200" cap="none" spc="0" normalizeH="0" baseline="0">
              <a:ln>
                <a:noFill/>
              </a:ln>
              <a:solidFill>
                <a:srgbClr val="0070C0"/>
              </a:solidFill>
              <a:effectLst/>
              <a:uLnTx/>
              <a:uFillTx/>
              <a:latin typeface="Meiryo UI"/>
              <a:ea typeface="Meiryo UI"/>
              <a:cs typeface="+mn-cs"/>
            </a:rPr>
            <a:t>※</a:t>
          </a:r>
          <a:r>
            <a:rPr kumimoji="1" lang="ja-JP" altLang="en-US" sz="1050" b="1" i="0" u="none" strike="noStrike" kern="1200" cap="none" spc="0" normalizeH="0" baseline="0">
              <a:ln>
                <a:noFill/>
              </a:ln>
              <a:solidFill>
                <a:srgbClr val="0070C0"/>
              </a:solidFill>
              <a:effectLst/>
              <a:uLnTx/>
              <a:uFillTx/>
              <a:latin typeface="Meiryo UI"/>
              <a:ea typeface="Meiryo UI"/>
              <a:cs typeface="+mn-cs"/>
            </a:rPr>
            <a:t>業界平均との比較は今後検討予定</a:t>
          </a:r>
          <a:endParaRPr kumimoji="1" lang="en-US" altLang="ja-JP" sz="1050" b="1" i="0" u="none" strike="noStrike" kern="1200" cap="none" spc="0" normalizeH="0" baseline="0">
            <a:ln>
              <a:noFill/>
            </a:ln>
            <a:solidFill>
              <a:srgbClr val="0070C0"/>
            </a:solidFill>
            <a:effectLst/>
            <a:uLnTx/>
            <a:uFillTx/>
            <a:latin typeface="Meiryo UI"/>
            <a:ea typeface="Meiryo UI"/>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1" i="0" u="none" strike="noStrike" kern="1200" cap="none" spc="0" normalizeH="0" baseline="0">
              <a:ln>
                <a:noFill/>
              </a:ln>
              <a:solidFill>
                <a:srgbClr val="0070C0"/>
              </a:solidFill>
              <a:effectLst/>
              <a:uLnTx/>
              <a:uFillTx/>
              <a:latin typeface="Meiryo UI"/>
              <a:ea typeface="Meiryo UI"/>
              <a:cs typeface="+mn-cs"/>
            </a:rPr>
            <a:t>　　業界別スコアのデータは仮値である</a:t>
          </a:r>
        </a:p>
      </xdr:txBody>
    </xdr:sp>
    <xdr:clientData/>
  </xdr:twoCellAnchor>
  <xdr:twoCellAnchor editAs="oneCell">
    <xdr:from>
      <xdr:col>1</xdr:col>
      <xdr:colOff>132521</xdr:colOff>
      <xdr:row>6</xdr:row>
      <xdr:rowOff>125895</xdr:rowOff>
    </xdr:from>
    <xdr:to>
      <xdr:col>9</xdr:col>
      <xdr:colOff>517994</xdr:colOff>
      <xdr:row>9</xdr:row>
      <xdr:rowOff>135784</xdr:rowOff>
    </xdr:to>
    <xdr:pic>
      <xdr:nvPicPr>
        <xdr:cNvPr id="12" name="図 11">
          <a:extLst>
            <a:ext uri="{FF2B5EF4-FFF2-40B4-BE49-F238E27FC236}">
              <a16:creationId xmlns:a16="http://schemas.microsoft.com/office/drawing/2014/main" id="{3BEA6FFC-4E42-4C1F-B677-226B8735520D}"/>
            </a:ext>
          </a:extLst>
        </xdr:cNvPr>
        <xdr:cNvPicPr>
          <a:picLocks noChangeAspect="1"/>
        </xdr:cNvPicPr>
      </xdr:nvPicPr>
      <xdr:blipFill>
        <a:blip xmlns:r="http://schemas.openxmlformats.org/officeDocument/2006/relationships" r:embed="rId3"/>
        <a:stretch>
          <a:fillRect/>
        </a:stretch>
      </xdr:blipFill>
      <xdr:spPr>
        <a:xfrm>
          <a:off x="414461" y="1314615"/>
          <a:ext cx="5715663" cy="569959"/>
        </a:xfrm>
        <a:prstGeom prst="rect">
          <a:avLst/>
        </a:prstGeom>
      </xdr:spPr>
    </xdr:pic>
    <xdr:clientData/>
  </xdr:twoCellAnchor>
  <xdr:twoCellAnchor>
    <xdr:from>
      <xdr:col>7</xdr:col>
      <xdr:colOff>447260</xdr:colOff>
      <xdr:row>26</xdr:row>
      <xdr:rowOff>66261</xdr:rowOff>
    </xdr:from>
    <xdr:to>
      <xdr:col>8</xdr:col>
      <xdr:colOff>280836</xdr:colOff>
      <xdr:row>28</xdr:row>
      <xdr:rowOff>120215</xdr:rowOff>
    </xdr:to>
    <xdr:sp macro="" textlink="">
      <xdr:nvSpPr>
        <xdr:cNvPr id="14" name="テキスト ボックス 7">
          <a:extLst>
            <a:ext uri="{FF2B5EF4-FFF2-40B4-BE49-F238E27FC236}">
              <a16:creationId xmlns:a16="http://schemas.microsoft.com/office/drawing/2014/main" id="{BFB5223C-8630-465E-AF06-282C00B31EEB}"/>
            </a:ext>
          </a:extLst>
        </xdr:cNvPr>
        <xdr:cNvSpPr txBox="1"/>
      </xdr:nvSpPr>
      <xdr:spPr>
        <a:xfrm>
          <a:off x="4762499" y="5068957"/>
          <a:ext cx="504467" cy="434954"/>
        </a:xfrm>
        <a:prstGeom prst="rect">
          <a:avLst/>
        </a:prstGeom>
        <a:noFill/>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600" b="0" i="0" u="none" strike="noStrike" kern="1200" cap="none" spc="0" normalizeH="0" baseline="0">
              <a:ln>
                <a:noFill/>
              </a:ln>
              <a:solidFill>
                <a:srgbClr val="FF0000"/>
              </a:solidFill>
              <a:effectLst/>
              <a:uLnTx/>
              <a:uFillTx/>
              <a:latin typeface="Meiryo UI"/>
              <a:ea typeface="Meiryo UI"/>
              <a:cs typeface="+mn-cs"/>
            </a:rPr>
            <a:t>④</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72</xdr:row>
      <xdr:rowOff>209101</xdr:rowOff>
    </xdr:from>
    <xdr:to>
      <xdr:col>7</xdr:col>
      <xdr:colOff>40821</xdr:colOff>
      <xdr:row>86</xdr:row>
      <xdr:rowOff>0</xdr:rowOff>
    </xdr:to>
    <xdr:sp macro="" textlink="">
      <xdr:nvSpPr>
        <xdr:cNvPr id="2" name="正方形/長方形 1">
          <a:extLst>
            <a:ext uri="{FF2B5EF4-FFF2-40B4-BE49-F238E27FC236}">
              <a16:creationId xmlns:a16="http://schemas.microsoft.com/office/drawing/2014/main" id="{048FB3EB-BE48-47F3-9A48-D8F257453C3B}"/>
            </a:ext>
          </a:extLst>
        </xdr:cNvPr>
        <xdr:cNvSpPr/>
      </xdr:nvSpPr>
      <xdr:spPr>
        <a:xfrm>
          <a:off x="0" y="30675494"/>
          <a:ext cx="12477750" cy="5628363"/>
        </a:xfrm>
        <a:prstGeom prst="rect">
          <a:avLst/>
        </a:prstGeom>
        <a:noFill/>
        <a:ln w="76200">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303980</xdr:colOff>
      <xdr:row>52</xdr:row>
      <xdr:rowOff>117624</xdr:rowOff>
    </xdr:to>
    <xdr:pic>
      <xdr:nvPicPr>
        <xdr:cNvPr id="11" name="図 2">
          <a:extLst>
            <a:ext uri="{FF2B5EF4-FFF2-40B4-BE49-F238E27FC236}">
              <a16:creationId xmlns:a16="http://schemas.microsoft.com/office/drawing/2014/main" id="{24539F35-C094-C545-5674-8FE2C766CE4B}"/>
            </a:ext>
          </a:extLst>
        </xdr:cNvPr>
        <xdr:cNvPicPr>
          <a:picLocks noChangeAspect="1"/>
        </xdr:cNvPicPr>
      </xdr:nvPicPr>
      <xdr:blipFill>
        <a:blip xmlns:r="http://schemas.openxmlformats.org/officeDocument/2006/relationships" r:embed="rId1"/>
        <a:stretch>
          <a:fillRect/>
        </a:stretch>
      </xdr:blipFill>
      <xdr:spPr>
        <a:xfrm>
          <a:off x="0" y="0"/>
          <a:ext cx="8248862" cy="12363988"/>
        </a:xfrm>
        <a:prstGeom prst="rect">
          <a:avLst/>
        </a:prstGeom>
        <a:ln>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1001995</xdr:colOff>
      <xdr:row>4</xdr:row>
      <xdr:rowOff>117582</xdr:rowOff>
    </xdr:from>
    <xdr:to>
      <xdr:col>6</xdr:col>
      <xdr:colOff>390597</xdr:colOff>
      <xdr:row>17</xdr:row>
      <xdr:rowOff>157797</xdr:rowOff>
    </xdr:to>
    <xdr:graphicFrame macro="">
      <xdr:nvGraphicFramePr>
        <xdr:cNvPr id="2" name="グラフ 5">
          <a:extLst>
            <a:ext uri="{FF2B5EF4-FFF2-40B4-BE49-F238E27FC236}">
              <a16:creationId xmlns:a16="http://schemas.microsoft.com/office/drawing/2014/main" id="{E20A87C8-C597-4430-B8B8-D1D53CED7D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1055908</xdr:colOff>
      <xdr:row>4</xdr:row>
      <xdr:rowOff>114043</xdr:rowOff>
    </xdr:from>
    <xdr:to>
      <xdr:col>10</xdr:col>
      <xdr:colOff>676964</xdr:colOff>
      <xdr:row>17</xdr:row>
      <xdr:rowOff>172530</xdr:rowOff>
    </xdr:to>
    <xdr:graphicFrame macro="">
      <xdr:nvGraphicFramePr>
        <xdr:cNvPr id="3" name="グラフ 6">
          <a:extLst>
            <a:ext uri="{FF2B5EF4-FFF2-40B4-BE49-F238E27FC236}">
              <a16:creationId xmlns:a16="http://schemas.microsoft.com/office/drawing/2014/main" id="{7665DCD2-6031-4C6D-B6F2-BD453F263C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809625</xdr:colOff>
      <xdr:row>27</xdr:row>
      <xdr:rowOff>170608</xdr:rowOff>
    </xdr:from>
    <xdr:to>
      <xdr:col>4</xdr:col>
      <xdr:colOff>667838</xdr:colOff>
      <xdr:row>41</xdr:row>
      <xdr:rowOff>132261</xdr:rowOff>
    </xdr:to>
    <xdr:graphicFrame macro="">
      <xdr:nvGraphicFramePr>
        <xdr:cNvPr id="4" name="グラフ 7">
          <a:extLst>
            <a:ext uri="{FF2B5EF4-FFF2-40B4-BE49-F238E27FC236}">
              <a16:creationId xmlns:a16="http://schemas.microsoft.com/office/drawing/2014/main" id="{852451FF-3533-4D6F-87D6-601D6519A5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849085</xdr:colOff>
      <xdr:row>27</xdr:row>
      <xdr:rowOff>131791</xdr:rowOff>
    </xdr:from>
    <xdr:to>
      <xdr:col>8</xdr:col>
      <xdr:colOff>609598</xdr:colOff>
      <xdr:row>41</xdr:row>
      <xdr:rowOff>176893</xdr:rowOff>
    </xdr:to>
    <xdr:graphicFrame macro="">
      <xdr:nvGraphicFramePr>
        <xdr:cNvPr id="5" name="グラフ 8">
          <a:extLst>
            <a:ext uri="{FF2B5EF4-FFF2-40B4-BE49-F238E27FC236}">
              <a16:creationId xmlns:a16="http://schemas.microsoft.com/office/drawing/2014/main" id="{C3BA1751-1A5B-4C95-BF61-565A46B537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916489</xdr:colOff>
      <xdr:row>27</xdr:row>
      <xdr:rowOff>135909</xdr:rowOff>
    </xdr:from>
    <xdr:to>
      <xdr:col>12</xdr:col>
      <xdr:colOff>1045028</xdr:colOff>
      <xdr:row>41</xdr:row>
      <xdr:rowOff>214311</xdr:rowOff>
    </xdr:to>
    <xdr:graphicFrame macro="">
      <xdr:nvGraphicFramePr>
        <xdr:cNvPr id="6" name="グラフ 9">
          <a:extLst>
            <a:ext uri="{FF2B5EF4-FFF2-40B4-BE49-F238E27FC236}">
              <a16:creationId xmlns:a16="http://schemas.microsoft.com/office/drawing/2014/main" id="{38921278-F99B-4727-BBAF-508AA3235F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表示 1" id="{1AC565F0-A685-42C7-A1D8-135BF37E2D09}"/>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表示 1" id="{02EA8E12-819F-453A-93C6-9D73A73A11ED}"/>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274B9EE-9ADF-4C78-B43A-7154087837B0}" name="tbl_2" displayName="tbl_2" ref="C54:J84" totalsRowShown="0" headerRowDxfId="35" dataDxfId="34" tableBorderDxfId="33">
  <autoFilter ref="C54:J84" xr:uid="{C1A486D5-CC8F-491D-83EE-6BC11DC9E909}"/>
  <tableColumns count="8">
    <tableColumn id="1" xr3:uid="{56DBD364-76CC-471C-B36E-D275B7D462F8}" name="設問No." dataDxfId="32"/>
    <tableColumn id="2" xr3:uid="{9A765896-AAD5-42BB-A968-54B0C3F3753D}" name="DX推進指標 No." dataDxfId="31"/>
    <tableColumn id="3" xr3:uid="{9455C8E4-E16B-4DDB-BA9E-3D5DFF6A8402}" name="カテゴリ" dataDxfId="30"/>
    <tableColumn id="8" xr3:uid="{53A070F7-83FC-4EBE-A736-B18FE7B4CEFC}" name="活動サイクル" dataDxfId="29"/>
    <tableColumn id="4" xr3:uid="{1FAAFF72-6EBD-4990-96E9-4D4D1A042037}" name="設問観点" dataDxfId="28"/>
    <tableColumn id="5" xr3:uid="{EFCB891A-FD61-4B93-B6E8-B5B3E99DC7EC}" name="設問" dataDxfId="27"/>
    <tableColumn id="6" xr3:uid="{8E6FCC90-8431-491F-8BBE-D13B5E78A114}" name="自社スコア" dataDxfId="26">
      <calculatedColumnFormula array="1">IFERROR(INDIRECT("'指標回答シート(No." &amp;_xlfn.TEXTBEFORE(TRIM(tbl_2[[#This Row],[設問No.]]),"-") &amp;")'!B" &amp;( 13 + (VALUE(_xlfn.TEXTAFTER(TRIM(tbl_2[[#This Row],[設問No.]]),"-")) - 1) * 14 )),"")</calculatedColumnFormula>
    </tableColumn>
    <tableColumn id="7" xr3:uid="{47860D9A-6B55-433A-A167-6712639D462E}" name="比較対象業種スコア" dataDxfId="25">
      <calculatedColumnFormula>IFERROR(
  INDEX(業種別スコア!$C$3:$W$1000,
    MATCH($C55, 業種別スコア!$B$3:$B$1000, 0),
    MATCH($D$1, 業種別スコア!$C$2:$W$2, 0)
  ),
"")</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2D57399-2889-45F4-91EE-EBF5C133EE6E}" name="テーブル53" displayName="テーブル53" ref="B2:W32" totalsRowShown="0" headerRowDxfId="24" dataDxfId="23" tableBorderDxfId="22">
  <autoFilter ref="B2:W32" xr:uid="{5EA76F96-9711-477E-AE0E-46063CCF0E91}"/>
  <tableColumns count="22">
    <tableColumn id="1" xr3:uid="{BD8206EB-C6BB-4955-A114-DB6FE2C84B68}" name="設問No." dataDxfId="21"/>
    <tableColumn id="2" xr3:uid="{27F99BFB-8BC3-4FEA-AF12-C280A9B6B46D}" name="全社業種" dataDxfId="20"/>
    <tableColumn id="3" xr3:uid="{14B9D610-86C4-4FB8-8301-0AC78DAFE3FD}" name="農業・林業" dataDxfId="19"/>
    <tableColumn id="4" xr3:uid="{D630D8D9-5EF4-47AB-BC7D-B12C2C76F2F2}" name="漁業" dataDxfId="18"/>
    <tableColumn id="5" xr3:uid="{EAB68A41-74BB-451D-BC2F-2FD53EFE1C7F}" name="鉱業・採石業・砂利採取業" dataDxfId="17"/>
    <tableColumn id="6" xr3:uid="{B6284103-0663-4004-972A-5A359B75C1A6}" name="建設業" dataDxfId="16"/>
    <tableColumn id="7" xr3:uid="{5FB8D68A-3ABF-4D6B-94D3-0F4E5445D034}" name="製造業" dataDxfId="15"/>
    <tableColumn id="8" xr3:uid="{F662B39F-F894-40BF-9DDB-247438F2C9E1}" name="電気・ガス・熱供給・水道業" dataDxfId="14"/>
    <tableColumn id="9" xr3:uid="{24D80F4D-EF50-4058-BF2C-65F05B96011C}" name="情報通信業" dataDxfId="13"/>
    <tableColumn id="10" xr3:uid="{3C6CCEFA-AC9B-494B-8B19-20CBEB795D45}" name="運輸業・郵便業" dataDxfId="12"/>
    <tableColumn id="11" xr3:uid="{9D3A004F-4AD5-4D04-A3C6-6DF70256E535}" name="卸売業・小売業" dataDxfId="11"/>
    <tableColumn id="12" xr3:uid="{A7CA25C5-C250-40B9-81A4-98B4965C655D}" name="金融業・保険業" dataDxfId="10"/>
    <tableColumn id="13" xr3:uid="{49D929A9-9142-496F-860B-1B49F9BD38EB}" name="不動産業・物品賃貸業" dataDxfId="9"/>
    <tableColumn id="14" xr3:uid="{A82F418D-86B8-4392-A975-8FC1D3D51209}" name="学術研究・専門・技術サービス業" dataDxfId="8"/>
    <tableColumn id="15" xr3:uid="{5A431D58-D4C8-4834-9CBF-51004D2791BC}" name="宿泊業・飲食サービス業" dataDxfId="7"/>
    <tableColumn id="16" xr3:uid="{AA733F04-BC1A-42AE-A25E-EF93CE0B340C}" name="生活関連サービス業・娯楽業" dataDxfId="6"/>
    <tableColumn id="17" xr3:uid="{911D1C69-DD2C-4D74-ACD9-4CB966657055}" name="教育・学習支援業" dataDxfId="5"/>
    <tableColumn id="18" xr3:uid="{CA7A6476-00A3-4A6C-9A87-2635383B6627}" name="医療・福祉" dataDxfId="4"/>
    <tableColumn id="19" xr3:uid="{5F8EC8C7-2EEC-4B70-90DD-BBD28E2C3592}" name="複合サービス事業" dataDxfId="3"/>
    <tableColumn id="20" xr3:uid="{5757068F-D4C9-4594-AE2A-CED9C29F8C38}" name="サービス業(他に分類されないもの)" dataDxfId="2"/>
    <tableColumn id="21" xr3:uid="{17FDA4F1-E62C-43EC-9A7C-7A5E40AB2680}" name="公務(他に分類されるものを除く)" dataDxfId="1"/>
    <tableColumn id="22" xr3:uid="{632A7B60-199F-4A38-A922-6E5FD8E7BD97}" name="分類不能の産業"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ipa.go.jp/digital/dx-suishin/about.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microsoft.com/office/2019/04/relationships/namedSheetView" Target="../namedSheetViews/namedSheetView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82273-D208-4FD8-9AD4-8955A71D26B7}">
  <dimension ref="B7:O47"/>
  <sheetViews>
    <sheetView tabSelected="1" view="pageBreakPreview" zoomScaleNormal="100" zoomScaleSheetLayoutView="100" workbookViewId="0"/>
  </sheetViews>
  <sheetFormatPr defaultColWidth="8.75" defaultRowHeight="15.75"/>
  <cols>
    <col min="1" max="1" width="3.75" style="1" customWidth="1"/>
    <col min="2" max="10" width="8.75" style="1"/>
    <col min="11" max="11" width="5.75" style="1" customWidth="1"/>
    <col min="12" max="16384" width="8.75" style="1"/>
  </cols>
  <sheetData>
    <row r="7" spans="11:13">
      <c r="K7" s="75"/>
    </row>
    <row r="11" spans="11:13">
      <c r="M11" s="78"/>
    </row>
    <row r="14" spans="11:13">
      <c r="K14" s="75"/>
    </row>
    <row r="19" spans="2:11">
      <c r="K19" s="75"/>
    </row>
    <row r="31" spans="2:11" ht="19.5">
      <c r="B31" s="77"/>
    </row>
    <row r="38" spans="11:15" ht="16.5">
      <c r="K38" s="76"/>
    </row>
    <row r="39" spans="11:15">
      <c r="K39" s="75"/>
      <c r="O39" s="81"/>
    </row>
    <row r="43" spans="11:15">
      <c r="K43" s="75"/>
    </row>
    <row r="47" spans="11:15" ht="16.5">
      <c r="K47" s="76"/>
    </row>
  </sheetData>
  <phoneticPr fontId="1"/>
  <pageMargins left="0.7" right="0.7" top="0.75" bottom="0.75" header="0.3" footer="0.3"/>
  <pageSetup paperSize="9" scale="4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A14E7-E27E-4665-ACDF-1D35BBF662DE}">
  <sheetPr codeName="Sheet29"/>
  <dimension ref="B2:W76"/>
  <sheetViews>
    <sheetView zoomScaleNormal="100" workbookViewId="0"/>
  </sheetViews>
  <sheetFormatPr defaultRowHeight="18.75"/>
  <cols>
    <col min="1" max="1" width="3.25" customWidth="1"/>
    <col min="2" max="2" width="9" customWidth="1"/>
    <col min="3" max="3" width="9.75" customWidth="1"/>
    <col min="4" max="4" width="11.5" customWidth="1"/>
    <col min="5" max="5" width="8.75" customWidth="1"/>
    <col min="6" max="6" width="23.875" customWidth="1"/>
    <col min="9" max="9" width="25.625" customWidth="1"/>
    <col min="10" max="10" width="11.5" customWidth="1"/>
    <col min="11" max="13" width="15" customWidth="1"/>
    <col min="14" max="14" width="20.25" customWidth="1"/>
    <col min="15" max="15" width="29.125" customWidth="1"/>
    <col min="16" max="16" width="22" customWidth="1"/>
    <col min="17" max="17" width="25.625" customWidth="1"/>
    <col min="18" max="18" width="16.75" customWidth="1"/>
    <col min="19" max="19" width="11.5" customWidth="1"/>
    <col min="20" max="20" width="16.75" customWidth="1"/>
    <col min="21" max="21" width="30.625" customWidth="1"/>
    <col min="22" max="22" width="28.875" customWidth="1"/>
    <col min="23" max="23" width="15" customWidth="1"/>
  </cols>
  <sheetData>
    <row r="2" spans="2:23" ht="18" customHeight="1">
      <c r="B2" s="17" t="s">
        <v>123</v>
      </c>
      <c r="C2" s="18" t="s">
        <v>35</v>
      </c>
      <c r="D2" s="18" t="s">
        <v>36</v>
      </c>
      <c r="E2" s="18" t="s">
        <v>37</v>
      </c>
      <c r="F2" s="18" t="s">
        <v>38</v>
      </c>
      <c r="G2" s="18" t="s">
        <v>39</v>
      </c>
      <c r="H2" s="18" t="s">
        <v>40</v>
      </c>
      <c r="I2" s="18" t="s">
        <v>41</v>
      </c>
      <c r="J2" s="18" t="s">
        <v>42</v>
      </c>
      <c r="K2" s="18" t="s">
        <v>43</v>
      </c>
      <c r="L2" s="18" t="s">
        <v>44</v>
      </c>
      <c r="M2" s="18" t="s">
        <v>45</v>
      </c>
      <c r="N2" s="18" t="s">
        <v>46</v>
      </c>
      <c r="O2" s="18" t="s">
        <v>47</v>
      </c>
      <c r="P2" s="18" t="s">
        <v>48</v>
      </c>
      <c r="Q2" s="18" t="s">
        <v>49</v>
      </c>
      <c r="R2" s="18" t="s">
        <v>50</v>
      </c>
      <c r="S2" s="18" t="s">
        <v>51</v>
      </c>
      <c r="T2" s="18" t="s">
        <v>52</v>
      </c>
      <c r="U2" s="18" t="s">
        <v>53</v>
      </c>
      <c r="V2" s="18" t="s">
        <v>54</v>
      </c>
      <c r="W2" s="19" t="s">
        <v>55</v>
      </c>
    </row>
    <row r="3" spans="2:23">
      <c r="B3" s="20" t="s">
        <v>8</v>
      </c>
      <c r="C3" s="15">
        <v>3</v>
      </c>
      <c r="D3" s="15">
        <v>4</v>
      </c>
      <c r="E3" s="15">
        <v>2</v>
      </c>
      <c r="F3" s="15">
        <v>2</v>
      </c>
      <c r="G3" s="15">
        <v>4</v>
      </c>
      <c r="H3" s="15">
        <v>4</v>
      </c>
      <c r="I3" s="15">
        <v>1</v>
      </c>
      <c r="J3" s="15">
        <v>2</v>
      </c>
      <c r="K3" s="15">
        <v>2</v>
      </c>
      <c r="L3" s="15">
        <v>3</v>
      </c>
      <c r="M3" s="15">
        <v>3</v>
      </c>
      <c r="N3" s="15">
        <v>3</v>
      </c>
      <c r="O3" s="15">
        <v>3</v>
      </c>
      <c r="P3" s="15">
        <v>1</v>
      </c>
      <c r="Q3" s="15">
        <v>4</v>
      </c>
      <c r="R3" s="15">
        <v>4</v>
      </c>
      <c r="S3" s="15">
        <v>1</v>
      </c>
      <c r="T3" s="15">
        <v>5</v>
      </c>
      <c r="U3" s="15">
        <v>1</v>
      </c>
      <c r="V3" s="15">
        <v>5</v>
      </c>
      <c r="W3" s="21">
        <v>4</v>
      </c>
    </row>
    <row r="4" spans="2:23">
      <c r="B4" s="20" t="s">
        <v>150</v>
      </c>
      <c r="C4" s="15">
        <v>5</v>
      </c>
      <c r="D4" s="15">
        <v>3</v>
      </c>
      <c r="E4" s="15">
        <v>4</v>
      </c>
      <c r="F4" s="15">
        <v>4</v>
      </c>
      <c r="G4" s="15">
        <v>3</v>
      </c>
      <c r="H4" s="15">
        <v>4</v>
      </c>
      <c r="I4" s="15">
        <v>2</v>
      </c>
      <c r="J4" s="15">
        <v>4</v>
      </c>
      <c r="K4" s="15">
        <v>5</v>
      </c>
      <c r="L4" s="15">
        <v>5</v>
      </c>
      <c r="M4" s="15">
        <v>4</v>
      </c>
      <c r="N4" s="15">
        <v>1</v>
      </c>
      <c r="O4" s="15">
        <v>3</v>
      </c>
      <c r="P4" s="15">
        <v>4</v>
      </c>
      <c r="Q4" s="15">
        <v>3</v>
      </c>
      <c r="R4" s="15">
        <v>4</v>
      </c>
      <c r="S4" s="15">
        <v>5</v>
      </c>
      <c r="T4" s="15">
        <v>5</v>
      </c>
      <c r="U4" s="15">
        <v>1</v>
      </c>
      <c r="V4" s="15">
        <v>5</v>
      </c>
      <c r="W4" s="21">
        <v>1</v>
      </c>
    </row>
    <row r="5" spans="2:23">
      <c r="B5" s="20" t="s">
        <v>9</v>
      </c>
      <c r="C5" s="15">
        <v>4</v>
      </c>
      <c r="D5" s="15">
        <v>3</v>
      </c>
      <c r="E5" s="15">
        <v>3</v>
      </c>
      <c r="F5" s="15">
        <v>4</v>
      </c>
      <c r="G5" s="15">
        <v>2</v>
      </c>
      <c r="H5" s="15">
        <v>4</v>
      </c>
      <c r="I5" s="15">
        <v>3</v>
      </c>
      <c r="J5" s="15">
        <v>5</v>
      </c>
      <c r="K5" s="15">
        <v>5</v>
      </c>
      <c r="L5" s="15">
        <v>4</v>
      </c>
      <c r="M5" s="15">
        <v>5</v>
      </c>
      <c r="N5" s="15">
        <v>1</v>
      </c>
      <c r="O5" s="15">
        <v>4</v>
      </c>
      <c r="P5" s="15">
        <v>1</v>
      </c>
      <c r="Q5" s="15">
        <v>1</v>
      </c>
      <c r="R5" s="15">
        <v>2</v>
      </c>
      <c r="S5" s="15">
        <v>1</v>
      </c>
      <c r="T5" s="15">
        <v>1</v>
      </c>
      <c r="U5" s="15">
        <v>4</v>
      </c>
      <c r="V5" s="15">
        <v>1</v>
      </c>
      <c r="W5" s="21">
        <v>5</v>
      </c>
    </row>
    <row r="6" spans="2:23">
      <c r="B6" s="20" t="s">
        <v>10</v>
      </c>
      <c r="C6" s="15">
        <v>1</v>
      </c>
      <c r="D6" s="15">
        <v>5</v>
      </c>
      <c r="E6" s="15">
        <v>2</v>
      </c>
      <c r="F6" s="15">
        <v>1</v>
      </c>
      <c r="G6" s="15">
        <v>1</v>
      </c>
      <c r="H6" s="15">
        <v>1</v>
      </c>
      <c r="I6" s="15">
        <v>2</v>
      </c>
      <c r="J6" s="15">
        <v>5</v>
      </c>
      <c r="K6" s="15">
        <v>3</v>
      </c>
      <c r="L6" s="15">
        <v>4</v>
      </c>
      <c r="M6" s="15">
        <v>4</v>
      </c>
      <c r="N6" s="15">
        <v>4</v>
      </c>
      <c r="O6" s="15">
        <v>3</v>
      </c>
      <c r="P6" s="15">
        <v>3</v>
      </c>
      <c r="Q6" s="15">
        <v>4</v>
      </c>
      <c r="R6" s="15">
        <v>1</v>
      </c>
      <c r="S6" s="15">
        <v>1</v>
      </c>
      <c r="T6" s="15">
        <v>4</v>
      </c>
      <c r="U6" s="15">
        <v>5</v>
      </c>
      <c r="V6" s="15">
        <v>4</v>
      </c>
      <c r="W6" s="21">
        <v>1</v>
      </c>
    </row>
    <row r="7" spans="2:23">
      <c r="B7" s="20" t="s">
        <v>11</v>
      </c>
      <c r="C7" s="15">
        <v>1</v>
      </c>
      <c r="D7" s="15">
        <v>4</v>
      </c>
      <c r="E7" s="15">
        <v>4</v>
      </c>
      <c r="F7" s="15">
        <v>2</v>
      </c>
      <c r="G7" s="15">
        <v>5</v>
      </c>
      <c r="H7" s="15">
        <v>4</v>
      </c>
      <c r="I7" s="15">
        <v>3</v>
      </c>
      <c r="J7" s="15">
        <v>4</v>
      </c>
      <c r="K7" s="15">
        <v>1</v>
      </c>
      <c r="L7" s="15">
        <v>1</v>
      </c>
      <c r="M7" s="15">
        <v>2</v>
      </c>
      <c r="N7" s="15">
        <v>4</v>
      </c>
      <c r="O7" s="15">
        <v>5</v>
      </c>
      <c r="P7" s="15">
        <v>5</v>
      </c>
      <c r="Q7" s="15">
        <v>3</v>
      </c>
      <c r="R7" s="15">
        <v>1</v>
      </c>
      <c r="S7" s="15">
        <v>3</v>
      </c>
      <c r="T7" s="15">
        <v>3</v>
      </c>
      <c r="U7" s="15">
        <v>3</v>
      </c>
      <c r="V7" s="15">
        <v>1</v>
      </c>
      <c r="W7" s="21">
        <v>1</v>
      </c>
    </row>
    <row r="8" spans="2:23">
      <c r="B8" s="20" t="s">
        <v>12</v>
      </c>
      <c r="C8" s="15">
        <v>1</v>
      </c>
      <c r="D8" s="15">
        <v>4</v>
      </c>
      <c r="E8" s="15">
        <v>4</v>
      </c>
      <c r="F8" s="15">
        <v>1</v>
      </c>
      <c r="G8" s="15">
        <v>2</v>
      </c>
      <c r="H8" s="15">
        <v>1</v>
      </c>
      <c r="I8" s="15">
        <v>3</v>
      </c>
      <c r="J8" s="15">
        <v>2</v>
      </c>
      <c r="K8" s="15">
        <v>5</v>
      </c>
      <c r="L8" s="15">
        <v>2</v>
      </c>
      <c r="M8" s="15">
        <v>1</v>
      </c>
      <c r="N8" s="15">
        <v>4</v>
      </c>
      <c r="O8" s="15">
        <v>2</v>
      </c>
      <c r="P8" s="15">
        <v>1</v>
      </c>
      <c r="Q8" s="15">
        <v>1</v>
      </c>
      <c r="R8" s="15">
        <v>5</v>
      </c>
      <c r="S8" s="15">
        <v>3</v>
      </c>
      <c r="T8" s="15">
        <v>1</v>
      </c>
      <c r="U8" s="15">
        <v>1</v>
      </c>
      <c r="V8" s="15">
        <v>5</v>
      </c>
      <c r="W8" s="21">
        <v>5</v>
      </c>
    </row>
    <row r="9" spans="2:23">
      <c r="B9" s="20" t="s">
        <v>13</v>
      </c>
      <c r="C9" s="15">
        <v>2</v>
      </c>
      <c r="D9" s="15">
        <v>4</v>
      </c>
      <c r="E9" s="15">
        <v>2</v>
      </c>
      <c r="F9" s="15">
        <v>5</v>
      </c>
      <c r="G9" s="15">
        <v>2</v>
      </c>
      <c r="H9" s="15">
        <v>5</v>
      </c>
      <c r="I9" s="15">
        <v>2</v>
      </c>
      <c r="J9" s="15">
        <v>1</v>
      </c>
      <c r="K9" s="15">
        <v>3</v>
      </c>
      <c r="L9" s="15">
        <v>5</v>
      </c>
      <c r="M9" s="15">
        <v>1</v>
      </c>
      <c r="N9" s="15">
        <v>1</v>
      </c>
      <c r="O9" s="15">
        <v>5</v>
      </c>
      <c r="P9" s="15">
        <v>5</v>
      </c>
      <c r="Q9" s="15">
        <v>2</v>
      </c>
      <c r="R9" s="15">
        <v>4</v>
      </c>
      <c r="S9" s="15">
        <v>4</v>
      </c>
      <c r="T9" s="15">
        <v>1</v>
      </c>
      <c r="U9" s="15">
        <v>5</v>
      </c>
      <c r="V9" s="15">
        <v>3</v>
      </c>
      <c r="W9" s="21">
        <v>3</v>
      </c>
    </row>
    <row r="10" spans="2:23">
      <c r="B10" s="20" t="s">
        <v>14</v>
      </c>
      <c r="C10" s="15">
        <v>2</v>
      </c>
      <c r="D10" s="15">
        <v>3</v>
      </c>
      <c r="E10" s="15">
        <v>3</v>
      </c>
      <c r="F10" s="15">
        <v>5</v>
      </c>
      <c r="G10" s="15">
        <v>1</v>
      </c>
      <c r="H10" s="15">
        <v>5</v>
      </c>
      <c r="I10" s="15">
        <v>1</v>
      </c>
      <c r="J10" s="15">
        <v>2</v>
      </c>
      <c r="K10" s="15">
        <v>4</v>
      </c>
      <c r="L10" s="15">
        <v>1</v>
      </c>
      <c r="M10" s="15">
        <v>1</v>
      </c>
      <c r="N10" s="15">
        <v>1</v>
      </c>
      <c r="O10" s="15">
        <v>5</v>
      </c>
      <c r="P10" s="15">
        <v>5</v>
      </c>
      <c r="Q10" s="15">
        <v>2</v>
      </c>
      <c r="R10" s="15">
        <v>3</v>
      </c>
      <c r="S10" s="15">
        <v>5</v>
      </c>
      <c r="T10" s="15">
        <v>3</v>
      </c>
      <c r="U10" s="15">
        <v>5</v>
      </c>
      <c r="V10" s="15">
        <v>1</v>
      </c>
      <c r="W10" s="21">
        <v>1</v>
      </c>
    </row>
    <row r="11" spans="2:23">
      <c r="B11" s="20" t="s">
        <v>15</v>
      </c>
      <c r="C11" s="15">
        <v>2</v>
      </c>
      <c r="D11" s="15">
        <v>2</v>
      </c>
      <c r="E11" s="15">
        <v>1</v>
      </c>
      <c r="F11" s="15">
        <v>5</v>
      </c>
      <c r="G11" s="15">
        <v>3</v>
      </c>
      <c r="H11" s="15">
        <v>3</v>
      </c>
      <c r="I11" s="15">
        <v>3</v>
      </c>
      <c r="J11" s="15">
        <v>5</v>
      </c>
      <c r="K11" s="15">
        <v>1</v>
      </c>
      <c r="L11" s="15">
        <v>1</v>
      </c>
      <c r="M11" s="15">
        <v>5</v>
      </c>
      <c r="N11" s="15">
        <v>1</v>
      </c>
      <c r="O11" s="15">
        <v>5</v>
      </c>
      <c r="P11" s="15">
        <v>2</v>
      </c>
      <c r="Q11" s="15">
        <v>1</v>
      </c>
      <c r="R11" s="15">
        <v>2</v>
      </c>
      <c r="S11" s="15">
        <v>5</v>
      </c>
      <c r="T11" s="15">
        <v>1</v>
      </c>
      <c r="U11" s="15">
        <v>2</v>
      </c>
      <c r="V11" s="15">
        <v>5</v>
      </c>
      <c r="W11" s="21">
        <v>5</v>
      </c>
    </row>
    <row r="12" spans="2:23">
      <c r="B12" s="20" t="s">
        <v>16</v>
      </c>
      <c r="C12" s="15">
        <v>5</v>
      </c>
      <c r="D12" s="15">
        <v>5</v>
      </c>
      <c r="E12" s="15">
        <v>3</v>
      </c>
      <c r="F12" s="15">
        <v>3</v>
      </c>
      <c r="G12" s="15">
        <v>5</v>
      </c>
      <c r="H12" s="15">
        <v>5</v>
      </c>
      <c r="I12" s="15">
        <v>1</v>
      </c>
      <c r="J12" s="15">
        <v>3</v>
      </c>
      <c r="K12" s="15">
        <v>3</v>
      </c>
      <c r="L12" s="15">
        <v>2</v>
      </c>
      <c r="M12" s="15">
        <v>3</v>
      </c>
      <c r="N12" s="15">
        <v>3</v>
      </c>
      <c r="O12" s="15">
        <v>3</v>
      </c>
      <c r="P12" s="15">
        <v>5</v>
      </c>
      <c r="Q12" s="15">
        <v>1</v>
      </c>
      <c r="R12" s="15">
        <v>3</v>
      </c>
      <c r="S12" s="15">
        <v>1</v>
      </c>
      <c r="T12" s="15">
        <v>2</v>
      </c>
      <c r="U12" s="15">
        <v>5</v>
      </c>
      <c r="V12" s="15">
        <v>2</v>
      </c>
      <c r="W12" s="21">
        <v>4</v>
      </c>
    </row>
    <row r="13" spans="2:23">
      <c r="B13" s="20" t="s">
        <v>17</v>
      </c>
      <c r="C13" s="15">
        <v>5</v>
      </c>
      <c r="D13" s="15">
        <v>3</v>
      </c>
      <c r="E13" s="15">
        <v>2</v>
      </c>
      <c r="F13" s="15">
        <v>5</v>
      </c>
      <c r="G13" s="15">
        <v>3</v>
      </c>
      <c r="H13" s="15">
        <v>4</v>
      </c>
      <c r="I13" s="15">
        <v>4</v>
      </c>
      <c r="J13" s="15">
        <v>2</v>
      </c>
      <c r="K13" s="15">
        <v>5</v>
      </c>
      <c r="L13" s="15">
        <v>2</v>
      </c>
      <c r="M13" s="15">
        <v>1</v>
      </c>
      <c r="N13" s="15">
        <v>3</v>
      </c>
      <c r="O13" s="15">
        <v>5</v>
      </c>
      <c r="P13" s="15">
        <v>2</v>
      </c>
      <c r="Q13" s="15">
        <v>2</v>
      </c>
      <c r="R13" s="15">
        <v>1</v>
      </c>
      <c r="S13" s="15">
        <v>1</v>
      </c>
      <c r="T13" s="15">
        <v>4</v>
      </c>
      <c r="U13" s="15">
        <v>4</v>
      </c>
      <c r="V13" s="15">
        <v>4</v>
      </c>
      <c r="W13" s="21">
        <v>3</v>
      </c>
    </row>
    <row r="14" spans="2:23">
      <c r="B14" s="20" t="s">
        <v>18</v>
      </c>
      <c r="C14" s="15">
        <v>5</v>
      </c>
      <c r="D14" s="15">
        <v>4</v>
      </c>
      <c r="E14" s="15">
        <v>4</v>
      </c>
      <c r="F14" s="15">
        <v>4</v>
      </c>
      <c r="G14" s="15">
        <v>1</v>
      </c>
      <c r="H14" s="15">
        <v>1</v>
      </c>
      <c r="I14" s="15">
        <v>5</v>
      </c>
      <c r="J14" s="15">
        <v>1</v>
      </c>
      <c r="K14" s="15">
        <v>3</v>
      </c>
      <c r="L14" s="15">
        <v>1</v>
      </c>
      <c r="M14" s="15">
        <v>4</v>
      </c>
      <c r="N14" s="15">
        <v>1</v>
      </c>
      <c r="O14" s="15">
        <v>5</v>
      </c>
      <c r="P14" s="15">
        <v>3</v>
      </c>
      <c r="Q14" s="15">
        <v>5</v>
      </c>
      <c r="R14" s="15">
        <v>5</v>
      </c>
      <c r="S14" s="15">
        <v>4</v>
      </c>
      <c r="T14" s="15">
        <v>5</v>
      </c>
      <c r="U14" s="15">
        <v>2</v>
      </c>
      <c r="V14" s="15">
        <v>2</v>
      </c>
      <c r="W14" s="21">
        <v>4</v>
      </c>
    </row>
    <row r="15" spans="2:23">
      <c r="B15" s="20" t="s">
        <v>151</v>
      </c>
      <c r="C15" s="15">
        <v>5</v>
      </c>
      <c r="D15" s="15">
        <v>3</v>
      </c>
      <c r="E15" s="15">
        <v>5</v>
      </c>
      <c r="F15" s="15">
        <v>2</v>
      </c>
      <c r="G15" s="15">
        <v>3</v>
      </c>
      <c r="H15" s="15">
        <v>5</v>
      </c>
      <c r="I15" s="15">
        <v>3</v>
      </c>
      <c r="J15" s="15">
        <v>4</v>
      </c>
      <c r="K15" s="15">
        <v>5</v>
      </c>
      <c r="L15" s="15">
        <v>4</v>
      </c>
      <c r="M15" s="15">
        <v>5</v>
      </c>
      <c r="N15" s="15">
        <v>1</v>
      </c>
      <c r="O15" s="15">
        <v>1</v>
      </c>
      <c r="P15" s="15">
        <v>1</v>
      </c>
      <c r="Q15" s="15">
        <v>3</v>
      </c>
      <c r="R15" s="15">
        <v>2</v>
      </c>
      <c r="S15" s="15">
        <v>3</v>
      </c>
      <c r="T15" s="15">
        <v>3</v>
      </c>
      <c r="U15" s="15">
        <v>1</v>
      </c>
      <c r="V15" s="15">
        <v>1</v>
      </c>
      <c r="W15" s="21">
        <v>2</v>
      </c>
    </row>
    <row r="16" spans="2:23">
      <c r="B16" s="20" t="s">
        <v>19</v>
      </c>
      <c r="C16" s="15">
        <v>5</v>
      </c>
      <c r="D16" s="15">
        <v>3</v>
      </c>
      <c r="E16" s="15">
        <v>5</v>
      </c>
      <c r="F16" s="15">
        <v>3</v>
      </c>
      <c r="G16" s="15">
        <v>2</v>
      </c>
      <c r="H16" s="15">
        <v>2</v>
      </c>
      <c r="I16" s="15">
        <v>3</v>
      </c>
      <c r="J16" s="15">
        <v>2</v>
      </c>
      <c r="K16" s="15">
        <v>5</v>
      </c>
      <c r="L16" s="15">
        <v>4</v>
      </c>
      <c r="M16" s="15">
        <v>4</v>
      </c>
      <c r="N16" s="15">
        <v>3</v>
      </c>
      <c r="O16" s="15">
        <v>3</v>
      </c>
      <c r="P16" s="15">
        <v>5</v>
      </c>
      <c r="Q16" s="15">
        <v>3</v>
      </c>
      <c r="R16" s="15">
        <v>3</v>
      </c>
      <c r="S16" s="15">
        <v>5</v>
      </c>
      <c r="T16" s="15">
        <v>2</v>
      </c>
      <c r="U16" s="15">
        <v>3</v>
      </c>
      <c r="V16" s="15">
        <v>3</v>
      </c>
      <c r="W16" s="21">
        <v>1</v>
      </c>
    </row>
    <row r="17" spans="2:23">
      <c r="B17" s="20" t="s">
        <v>20</v>
      </c>
      <c r="C17" s="15">
        <v>3</v>
      </c>
      <c r="D17" s="15">
        <v>1</v>
      </c>
      <c r="E17" s="15">
        <v>3</v>
      </c>
      <c r="F17" s="15">
        <v>4</v>
      </c>
      <c r="G17" s="15">
        <v>3</v>
      </c>
      <c r="H17" s="15">
        <v>2</v>
      </c>
      <c r="I17" s="15">
        <v>2</v>
      </c>
      <c r="J17" s="15">
        <v>3</v>
      </c>
      <c r="K17" s="15">
        <v>5</v>
      </c>
      <c r="L17" s="15">
        <v>4</v>
      </c>
      <c r="M17" s="15">
        <v>5</v>
      </c>
      <c r="N17" s="15">
        <v>3</v>
      </c>
      <c r="O17" s="15">
        <v>2</v>
      </c>
      <c r="P17" s="15">
        <v>1</v>
      </c>
      <c r="Q17" s="15">
        <v>4</v>
      </c>
      <c r="R17" s="15">
        <v>5</v>
      </c>
      <c r="S17" s="15">
        <v>1</v>
      </c>
      <c r="T17" s="15">
        <v>3</v>
      </c>
      <c r="U17" s="15">
        <v>2</v>
      </c>
      <c r="V17" s="15">
        <v>5</v>
      </c>
      <c r="W17" s="21">
        <v>5</v>
      </c>
    </row>
    <row r="18" spans="2:23">
      <c r="B18" s="20" t="s">
        <v>21</v>
      </c>
      <c r="C18" s="15">
        <v>2</v>
      </c>
      <c r="D18" s="15">
        <v>2</v>
      </c>
      <c r="E18" s="15">
        <v>2</v>
      </c>
      <c r="F18" s="15">
        <v>2</v>
      </c>
      <c r="G18" s="15">
        <v>1</v>
      </c>
      <c r="H18" s="15">
        <v>5</v>
      </c>
      <c r="I18" s="15">
        <v>1</v>
      </c>
      <c r="J18" s="15">
        <v>4</v>
      </c>
      <c r="K18" s="15">
        <v>2</v>
      </c>
      <c r="L18" s="15">
        <v>3</v>
      </c>
      <c r="M18" s="15">
        <v>5</v>
      </c>
      <c r="N18" s="15">
        <v>3</v>
      </c>
      <c r="O18" s="15">
        <v>3</v>
      </c>
      <c r="P18" s="15">
        <v>1</v>
      </c>
      <c r="Q18" s="15">
        <v>4</v>
      </c>
      <c r="R18" s="15">
        <v>3</v>
      </c>
      <c r="S18" s="15">
        <v>4</v>
      </c>
      <c r="T18" s="15">
        <v>4</v>
      </c>
      <c r="U18" s="15">
        <v>5</v>
      </c>
      <c r="V18" s="15">
        <v>1</v>
      </c>
      <c r="W18" s="21">
        <v>2</v>
      </c>
    </row>
    <row r="19" spans="2:23">
      <c r="B19" s="20" t="s">
        <v>22</v>
      </c>
      <c r="C19" s="15">
        <v>4</v>
      </c>
      <c r="D19" s="15">
        <v>3</v>
      </c>
      <c r="E19" s="15">
        <v>1</v>
      </c>
      <c r="F19" s="15">
        <v>5</v>
      </c>
      <c r="G19" s="15">
        <v>1</v>
      </c>
      <c r="H19" s="15">
        <v>4</v>
      </c>
      <c r="I19" s="15">
        <v>2</v>
      </c>
      <c r="J19" s="15">
        <v>4</v>
      </c>
      <c r="K19" s="15">
        <v>2</v>
      </c>
      <c r="L19" s="15">
        <v>4</v>
      </c>
      <c r="M19" s="15">
        <v>3</v>
      </c>
      <c r="N19" s="15">
        <v>5</v>
      </c>
      <c r="O19" s="15">
        <v>4</v>
      </c>
      <c r="P19" s="15">
        <v>1</v>
      </c>
      <c r="Q19" s="15">
        <v>5</v>
      </c>
      <c r="R19" s="15">
        <v>3</v>
      </c>
      <c r="S19" s="15">
        <v>4</v>
      </c>
      <c r="T19" s="15">
        <v>1</v>
      </c>
      <c r="U19" s="15">
        <v>1</v>
      </c>
      <c r="V19" s="15">
        <v>5</v>
      </c>
      <c r="W19" s="21">
        <v>5</v>
      </c>
    </row>
    <row r="20" spans="2:23">
      <c r="B20" s="20" t="s">
        <v>23</v>
      </c>
      <c r="C20" s="15">
        <v>3</v>
      </c>
      <c r="D20" s="15">
        <v>5</v>
      </c>
      <c r="E20" s="15">
        <v>5</v>
      </c>
      <c r="F20" s="15">
        <v>1</v>
      </c>
      <c r="G20" s="15">
        <v>3</v>
      </c>
      <c r="H20" s="15">
        <v>1</v>
      </c>
      <c r="I20" s="15">
        <v>3</v>
      </c>
      <c r="J20" s="15">
        <v>2</v>
      </c>
      <c r="K20" s="15">
        <v>4</v>
      </c>
      <c r="L20" s="15">
        <v>3</v>
      </c>
      <c r="M20" s="15">
        <v>4</v>
      </c>
      <c r="N20" s="15">
        <v>5</v>
      </c>
      <c r="O20" s="15">
        <v>4</v>
      </c>
      <c r="P20" s="15">
        <v>4</v>
      </c>
      <c r="Q20" s="15">
        <v>2</v>
      </c>
      <c r="R20" s="15">
        <v>4</v>
      </c>
      <c r="S20" s="15">
        <v>4</v>
      </c>
      <c r="T20" s="15">
        <v>1</v>
      </c>
      <c r="U20" s="15">
        <v>3</v>
      </c>
      <c r="V20" s="15">
        <v>3</v>
      </c>
      <c r="W20" s="21">
        <v>1</v>
      </c>
    </row>
    <row r="21" spans="2:23">
      <c r="B21" s="20" t="s">
        <v>24</v>
      </c>
      <c r="C21" s="15">
        <v>5</v>
      </c>
      <c r="D21" s="15">
        <v>5</v>
      </c>
      <c r="E21" s="15">
        <v>5</v>
      </c>
      <c r="F21" s="15">
        <v>4</v>
      </c>
      <c r="G21" s="15">
        <v>4</v>
      </c>
      <c r="H21" s="15">
        <v>5</v>
      </c>
      <c r="I21" s="15">
        <v>3</v>
      </c>
      <c r="J21" s="15">
        <v>4</v>
      </c>
      <c r="K21" s="15">
        <v>2</v>
      </c>
      <c r="L21" s="15">
        <v>5</v>
      </c>
      <c r="M21" s="15">
        <v>2</v>
      </c>
      <c r="N21" s="15">
        <v>2</v>
      </c>
      <c r="O21" s="15">
        <v>5</v>
      </c>
      <c r="P21" s="15">
        <v>5</v>
      </c>
      <c r="Q21" s="15">
        <v>3</v>
      </c>
      <c r="R21" s="15">
        <v>5</v>
      </c>
      <c r="S21" s="15">
        <v>4</v>
      </c>
      <c r="T21" s="15">
        <v>3</v>
      </c>
      <c r="U21" s="15">
        <v>3</v>
      </c>
      <c r="V21" s="15">
        <v>2</v>
      </c>
      <c r="W21" s="21">
        <v>5</v>
      </c>
    </row>
    <row r="22" spans="2:23">
      <c r="B22" s="20" t="s">
        <v>25</v>
      </c>
      <c r="C22" s="15">
        <v>3</v>
      </c>
      <c r="D22" s="15">
        <v>4</v>
      </c>
      <c r="E22" s="15">
        <v>5</v>
      </c>
      <c r="F22" s="15">
        <v>1</v>
      </c>
      <c r="G22" s="15">
        <v>5</v>
      </c>
      <c r="H22" s="15">
        <v>4</v>
      </c>
      <c r="I22" s="15">
        <v>4</v>
      </c>
      <c r="J22" s="15">
        <v>2</v>
      </c>
      <c r="K22" s="15">
        <v>4</v>
      </c>
      <c r="L22" s="15">
        <v>3</v>
      </c>
      <c r="M22" s="15">
        <v>5</v>
      </c>
      <c r="N22" s="15">
        <v>4</v>
      </c>
      <c r="O22" s="15">
        <v>5</v>
      </c>
      <c r="P22" s="15">
        <v>2</v>
      </c>
      <c r="Q22" s="15">
        <v>2</v>
      </c>
      <c r="R22" s="15">
        <v>4</v>
      </c>
      <c r="S22" s="15">
        <v>3</v>
      </c>
      <c r="T22" s="15">
        <v>4</v>
      </c>
      <c r="U22" s="15">
        <v>1</v>
      </c>
      <c r="V22" s="15">
        <v>4</v>
      </c>
      <c r="W22" s="21">
        <v>3</v>
      </c>
    </row>
    <row r="23" spans="2:23">
      <c r="B23" s="20" t="s">
        <v>26</v>
      </c>
      <c r="C23" s="15">
        <v>3</v>
      </c>
      <c r="D23" s="15">
        <v>1</v>
      </c>
      <c r="E23" s="15">
        <v>3</v>
      </c>
      <c r="F23" s="15">
        <v>2</v>
      </c>
      <c r="G23" s="15">
        <v>2</v>
      </c>
      <c r="H23" s="15">
        <v>4</v>
      </c>
      <c r="I23" s="15">
        <v>1</v>
      </c>
      <c r="J23" s="15">
        <v>2</v>
      </c>
      <c r="K23" s="15">
        <v>3</v>
      </c>
      <c r="L23" s="15">
        <v>5</v>
      </c>
      <c r="M23" s="15">
        <v>2</v>
      </c>
      <c r="N23" s="15">
        <v>2</v>
      </c>
      <c r="O23" s="15">
        <v>4</v>
      </c>
      <c r="P23" s="15">
        <v>1</v>
      </c>
      <c r="Q23" s="15">
        <v>1</v>
      </c>
      <c r="R23" s="15">
        <v>4</v>
      </c>
      <c r="S23" s="15">
        <v>4</v>
      </c>
      <c r="T23" s="15">
        <v>3</v>
      </c>
      <c r="U23" s="15">
        <v>3</v>
      </c>
      <c r="V23" s="15">
        <v>3</v>
      </c>
      <c r="W23" s="21">
        <v>2</v>
      </c>
    </row>
    <row r="24" spans="2:23">
      <c r="B24" s="20" t="s">
        <v>152</v>
      </c>
      <c r="C24" s="15">
        <v>4</v>
      </c>
      <c r="D24" s="15">
        <v>3</v>
      </c>
      <c r="E24" s="15">
        <v>3</v>
      </c>
      <c r="F24" s="15">
        <v>1</v>
      </c>
      <c r="G24" s="15">
        <v>2</v>
      </c>
      <c r="H24" s="15">
        <v>5</v>
      </c>
      <c r="I24" s="15">
        <v>5</v>
      </c>
      <c r="J24" s="15">
        <v>1</v>
      </c>
      <c r="K24" s="15">
        <v>3</v>
      </c>
      <c r="L24" s="15">
        <v>5</v>
      </c>
      <c r="M24" s="15">
        <v>5</v>
      </c>
      <c r="N24" s="15">
        <v>4</v>
      </c>
      <c r="O24" s="15">
        <v>3</v>
      </c>
      <c r="P24" s="15">
        <v>1</v>
      </c>
      <c r="Q24" s="15">
        <v>3</v>
      </c>
      <c r="R24" s="15">
        <v>3</v>
      </c>
      <c r="S24" s="15">
        <v>2</v>
      </c>
      <c r="T24" s="15">
        <v>3</v>
      </c>
      <c r="U24" s="15">
        <v>5</v>
      </c>
      <c r="V24" s="15">
        <v>4</v>
      </c>
      <c r="W24" s="21">
        <v>5</v>
      </c>
    </row>
    <row r="25" spans="2:23">
      <c r="B25" s="20" t="s">
        <v>27</v>
      </c>
      <c r="C25" s="15">
        <v>5</v>
      </c>
      <c r="D25" s="15">
        <v>4</v>
      </c>
      <c r="E25" s="15">
        <v>1</v>
      </c>
      <c r="F25" s="15">
        <v>4</v>
      </c>
      <c r="G25" s="15">
        <v>2</v>
      </c>
      <c r="H25" s="15">
        <v>1</v>
      </c>
      <c r="I25" s="15">
        <v>3</v>
      </c>
      <c r="J25" s="15">
        <v>2</v>
      </c>
      <c r="K25" s="15">
        <v>5</v>
      </c>
      <c r="L25" s="15">
        <v>1</v>
      </c>
      <c r="M25" s="15">
        <v>3</v>
      </c>
      <c r="N25" s="15">
        <v>2</v>
      </c>
      <c r="O25" s="15">
        <v>2</v>
      </c>
      <c r="P25" s="15">
        <v>1</v>
      </c>
      <c r="Q25" s="15">
        <v>5</v>
      </c>
      <c r="R25" s="15">
        <v>2</v>
      </c>
      <c r="S25" s="15">
        <v>1</v>
      </c>
      <c r="T25" s="15">
        <v>3</v>
      </c>
      <c r="U25" s="15">
        <v>1</v>
      </c>
      <c r="V25" s="15">
        <v>3</v>
      </c>
      <c r="W25" s="21">
        <v>3</v>
      </c>
    </row>
    <row r="26" spans="2:23">
      <c r="B26" s="20" t="s">
        <v>28</v>
      </c>
      <c r="C26" s="15">
        <v>2</v>
      </c>
      <c r="D26" s="15">
        <v>5</v>
      </c>
      <c r="E26" s="15">
        <v>1</v>
      </c>
      <c r="F26" s="15">
        <v>4</v>
      </c>
      <c r="G26" s="15">
        <v>1</v>
      </c>
      <c r="H26" s="15">
        <v>3</v>
      </c>
      <c r="I26" s="15">
        <v>5</v>
      </c>
      <c r="J26" s="15">
        <v>2</v>
      </c>
      <c r="K26" s="15">
        <v>4</v>
      </c>
      <c r="L26" s="15">
        <v>2</v>
      </c>
      <c r="M26" s="15">
        <v>3</v>
      </c>
      <c r="N26" s="15">
        <v>4</v>
      </c>
      <c r="O26" s="15">
        <v>3</v>
      </c>
      <c r="P26" s="15">
        <v>2</v>
      </c>
      <c r="Q26" s="15">
        <v>1</v>
      </c>
      <c r="R26" s="15">
        <v>4</v>
      </c>
      <c r="S26" s="15">
        <v>2</v>
      </c>
      <c r="T26" s="15">
        <v>5</v>
      </c>
      <c r="U26" s="15">
        <v>3</v>
      </c>
      <c r="V26" s="15">
        <v>3</v>
      </c>
      <c r="W26" s="21">
        <v>4</v>
      </c>
    </row>
    <row r="27" spans="2:23">
      <c r="B27" s="20" t="s">
        <v>29</v>
      </c>
      <c r="C27" s="15">
        <v>4</v>
      </c>
      <c r="D27" s="15">
        <v>5</v>
      </c>
      <c r="E27" s="15">
        <v>1</v>
      </c>
      <c r="F27" s="15">
        <v>4</v>
      </c>
      <c r="G27" s="15">
        <v>3</v>
      </c>
      <c r="H27" s="15">
        <v>4</v>
      </c>
      <c r="I27" s="15">
        <v>3</v>
      </c>
      <c r="J27" s="15">
        <v>5</v>
      </c>
      <c r="K27" s="15">
        <v>4</v>
      </c>
      <c r="L27" s="15">
        <v>3</v>
      </c>
      <c r="M27" s="15">
        <v>3</v>
      </c>
      <c r="N27" s="15">
        <v>2</v>
      </c>
      <c r="O27" s="15">
        <v>2</v>
      </c>
      <c r="P27" s="15">
        <v>1</v>
      </c>
      <c r="Q27" s="15">
        <v>2</v>
      </c>
      <c r="R27" s="15">
        <v>1</v>
      </c>
      <c r="S27" s="15">
        <v>3</v>
      </c>
      <c r="T27" s="15">
        <v>4</v>
      </c>
      <c r="U27" s="15">
        <v>2</v>
      </c>
      <c r="V27" s="15">
        <v>5</v>
      </c>
      <c r="W27" s="21">
        <v>5</v>
      </c>
    </row>
    <row r="28" spans="2:23">
      <c r="B28" s="20" t="s">
        <v>30</v>
      </c>
      <c r="C28" s="15">
        <v>1</v>
      </c>
      <c r="D28" s="15">
        <v>2</v>
      </c>
      <c r="E28" s="15">
        <v>5</v>
      </c>
      <c r="F28" s="15">
        <v>3</v>
      </c>
      <c r="G28" s="15">
        <v>3</v>
      </c>
      <c r="H28" s="15">
        <v>4</v>
      </c>
      <c r="I28" s="15">
        <v>3</v>
      </c>
      <c r="J28" s="15">
        <v>1</v>
      </c>
      <c r="K28" s="15">
        <v>3</v>
      </c>
      <c r="L28" s="15">
        <v>2</v>
      </c>
      <c r="M28" s="15">
        <v>2</v>
      </c>
      <c r="N28" s="15">
        <v>3</v>
      </c>
      <c r="O28" s="15">
        <v>3</v>
      </c>
      <c r="P28" s="15">
        <v>5</v>
      </c>
      <c r="Q28" s="15">
        <v>4</v>
      </c>
      <c r="R28" s="15">
        <v>1</v>
      </c>
      <c r="S28" s="15">
        <v>4</v>
      </c>
      <c r="T28" s="15">
        <v>5</v>
      </c>
      <c r="U28" s="15">
        <v>5</v>
      </c>
      <c r="V28" s="15">
        <v>4</v>
      </c>
      <c r="W28" s="21">
        <v>1</v>
      </c>
    </row>
    <row r="29" spans="2:23">
      <c r="B29" s="20" t="s">
        <v>31</v>
      </c>
      <c r="C29" s="15">
        <v>2</v>
      </c>
      <c r="D29" s="15">
        <v>5</v>
      </c>
      <c r="E29" s="15">
        <v>4</v>
      </c>
      <c r="F29" s="15">
        <v>2</v>
      </c>
      <c r="G29" s="15">
        <v>3</v>
      </c>
      <c r="H29" s="15">
        <v>1</v>
      </c>
      <c r="I29" s="15">
        <v>4</v>
      </c>
      <c r="J29" s="15">
        <v>4</v>
      </c>
      <c r="K29" s="15">
        <v>4</v>
      </c>
      <c r="L29" s="15">
        <v>5</v>
      </c>
      <c r="M29" s="15">
        <v>1</v>
      </c>
      <c r="N29" s="15">
        <v>4</v>
      </c>
      <c r="O29" s="15">
        <v>5</v>
      </c>
      <c r="P29" s="15">
        <v>3</v>
      </c>
      <c r="Q29" s="15">
        <v>5</v>
      </c>
      <c r="R29" s="15">
        <v>3</v>
      </c>
      <c r="S29" s="15">
        <v>2</v>
      </c>
      <c r="T29" s="15">
        <v>1</v>
      </c>
      <c r="U29" s="15">
        <v>5</v>
      </c>
      <c r="V29" s="15">
        <v>4</v>
      </c>
      <c r="W29" s="21">
        <v>4</v>
      </c>
    </row>
    <row r="30" spans="2:23">
      <c r="B30" s="20" t="s">
        <v>32</v>
      </c>
      <c r="C30" s="15">
        <v>5</v>
      </c>
      <c r="D30" s="15">
        <v>3</v>
      </c>
      <c r="E30" s="15">
        <v>5</v>
      </c>
      <c r="F30" s="15">
        <v>4</v>
      </c>
      <c r="G30" s="15">
        <v>5</v>
      </c>
      <c r="H30" s="15">
        <v>3</v>
      </c>
      <c r="I30" s="15">
        <v>4</v>
      </c>
      <c r="J30" s="15">
        <v>3</v>
      </c>
      <c r="K30" s="15">
        <v>1</v>
      </c>
      <c r="L30" s="15">
        <v>2</v>
      </c>
      <c r="M30" s="15">
        <v>5</v>
      </c>
      <c r="N30" s="15">
        <v>5</v>
      </c>
      <c r="O30" s="15">
        <v>2</v>
      </c>
      <c r="P30" s="15">
        <v>1</v>
      </c>
      <c r="Q30" s="15">
        <v>5</v>
      </c>
      <c r="R30" s="15">
        <v>1</v>
      </c>
      <c r="S30" s="15">
        <v>1</v>
      </c>
      <c r="T30" s="15">
        <v>4</v>
      </c>
      <c r="U30" s="15">
        <v>5</v>
      </c>
      <c r="V30" s="15">
        <v>4</v>
      </c>
      <c r="W30" s="21">
        <v>2</v>
      </c>
    </row>
    <row r="31" spans="2:23">
      <c r="B31" s="20" t="s">
        <v>33</v>
      </c>
      <c r="C31" s="15">
        <v>4</v>
      </c>
      <c r="D31" s="15">
        <v>4</v>
      </c>
      <c r="E31" s="15">
        <v>5</v>
      </c>
      <c r="F31" s="15">
        <v>5</v>
      </c>
      <c r="G31" s="15">
        <v>3</v>
      </c>
      <c r="H31" s="15">
        <v>2</v>
      </c>
      <c r="I31" s="15">
        <v>5</v>
      </c>
      <c r="J31" s="15">
        <v>2</v>
      </c>
      <c r="K31" s="15">
        <v>3</v>
      </c>
      <c r="L31" s="15">
        <v>3</v>
      </c>
      <c r="M31" s="15">
        <v>3</v>
      </c>
      <c r="N31" s="15">
        <v>3</v>
      </c>
      <c r="O31" s="15">
        <v>3</v>
      </c>
      <c r="P31" s="15">
        <v>5</v>
      </c>
      <c r="Q31" s="15">
        <v>1</v>
      </c>
      <c r="R31" s="15">
        <v>3</v>
      </c>
      <c r="S31" s="15">
        <v>3</v>
      </c>
      <c r="T31" s="15">
        <v>3</v>
      </c>
      <c r="U31" s="15">
        <v>4</v>
      </c>
      <c r="V31" s="15">
        <v>4</v>
      </c>
      <c r="W31" s="21">
        <v>4</v>
      </c>
    </row>
    <row r="32" spans="2:23">
      <c r="B32" s="22" t="s">
        <v>34</v>
      </c>
      <c r="C32" s="16">
        <v>4</v>
      </c>
      <c r="D32" s="16">
        <v>2</v>
      </c>
      <c r="E32" s="16">
        <v>4</v>
      </c>
      <c r="F32" s="16">
        <v>3</v>
      </c>
      <c r="G32" s="16">
        <v>5</v>
      </c>
      <c r="H32" s="16">
        <v>3</v>
      </c>
      <c r="I32" s="16">
        <v>2</v>
      </c>
      <c r="J32" s="16">
        <v>4</v>
      </c>
      <c r="K32" s="16">
        <v>1</v>
      </c>
      <c r="L32" s="16">
        <v>1</v>
      </c>
      <c r="M32" s="16">
        <v>5</v>
      </c>
      <c r="N32" s="16">
        <v>1</v>
      </c>
      <c r="O32" s="16">
        <v>3</v>
      </c>
      <c r="P32" s="16">
        <v>4</v>
      </c>
      <c r="Q32" s="16">
        <v>4</v>
      </c>
      <c r="R32" s="16">
        <v>1</v>
      </c>
      <c r="S32" s="16">
        <v>5</v>
      </c>
      <c r="T32" s="16">
        <v>1</v>
      </c>
      <c r="U32" s="16">
        <v>5</v>
      </c>
      <c r="V32" s="16">
        <v>2</v>
      </c>
      <c r="W32" s="23">
        <v>5</v>
      </c>
    </row>
    <row r="76" spans="2:2">
      <c r="B76" s="12" t="s">
        <v>241</v>
      </c>
    </row>
  </sheetData>
  <phoneticPr fontId="1"/>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C0D76-9577-4E70-BDCF-5E8CC45FC7B1}">
  <dimension ref="B2:O51"/>
  <sheetViews>
    <sheetView showGridLines="0" view="pageBreakPreview" zoomScale="85" zoomScaleNormal="100" zoomScaleSheetLayoutView="85" workbookViewId="0"/>
  </sheetViews>
  <sheetFormatPr defaultColWidth="8.75" defaultRowHeight="15.75"/>
  <cols>
    <col min="1" max="1" width="3.75" style="1" customWidth="1"/>
    <col min="2" max="10" width="8.75" style="1"/>
    <col min="11" max="11" width="5.75" style="1" customWidth="1"/>
    <col min="12" max="16384" width="8.75" style="1"/>
  </cols>
  <sheetData>
    <row r="2" spans="2:13" ht="19.5">
      <c r="B2" s="82" t="s">
        <v>361</v>
      </c>
    </row>
    <row r="3" spans="2:13">
      <c r="B3" s="1" t="s">
        <v>242</v>
      </c>
    </row>
    <row r="4" spans="2:13">
      <c r="B4" s="1" t="s">
        <v>243</v>
      </c>
    </row>
    <row r="5" spans="2:13">
      <c r="B5" s="1" t="s">
        <v>244</v>
      </c>
    </row>
    <row r="7" spans="2:13">
      <c r="K7" s="75" t="s">
        <v>272</v>
      </c>
    </row>
    <row r="8" spans="2:13">
      <c r="K8" s="1" t="s">
        <v>273</v>
      </c>
    </row>
    <row r="9" spans="2:13">
      <c r="K9" s="1" t="s">
        <v>274</v>
      </c>
    </row>
    <row r="10" spans="2:13">
      <c r="K10" s="1" t="s">
        <v>275</v>
      </c>
    </row>
    <row r="11" spans="2:13">
      <c r="K11" s="1" t="s">
        <v>276</v>
      </c>
      <c r="M11" s="78" t="s">
        <v>277</v>
      </c>
    </row>
    <row r="14" spans="2:13">
      <c r="K14" s="75" t="s">
        <v>245</v>
      </c>
    </row>
    <row r="15" spans="2:13">
      <c r="K15" s="1" t="s">
        <v>249</v>
      </c>
    </row>
    <row r="16" spans="2:13">
      <c r="K16" s="1" t="s">
        <v>247</v>
      </c>
    </row>
    <row r="17" spans="2:11">
      <c r="K17" s="1" t="s">
        <v>248</v>
      </c>
    </row>
    <row r="19" spans="2:11">
      <c r="K19" s="75" t="s">
        <v>246</v>
      </c>
    </row>
    <row r="20" spans="2:11">
      <c r="K20" s="1" t="s">
        <v>263</v>
      </c>
    </row>
    <row r="21" spans="2:11">
      <c r="K21" s="1" t="s">
        <v>264</v>
      </c>
    </row>
    <row r="22" spans="2:11">
      <c r="K22" s="1" t="s">
        <v>278</v>
      </c>
    </row>
    <row r="23" spans="2:11">
      <c r="K23" s="1" t="s">
        <v>279</v>
      </c>
    </row>
    <row r="25" spans="2:11">
      <c r="K25" s="1" t="s">
        <v>280</v>
      </c>
    </row>
    <row r="26" spans="2:11">
      <c r="K26" s="1" t="s">
        <v>281</v>
      </c>
    </row>
    <row r="27" spans="2:11">
      <c r="K27" s="1" t="s">
        <v>282</v>
      </c>
    </row>
    <row r="31" spans="2:11" ht="19.5">
      <c r="B31" s="77" t="s">
        <v>250</v>
      </c>
    </row>
    <row r="32" spans="2:11">
      <c r="B32" s="1" t="s">
        <v>251</v>
      </c>
    </row>
    <row r="33" spans="2:15">
      <c r="B33" s="1" t="s">
        <v>252</v>
      </c>
    </row>
    <row r="34" spans="2:15">
      <c r="B34" s="1" t="s">
        <v>253</v>
      </c>
    </row>
    <row r="38" spans="2:15" ht="16.5">
      <c r="K38" s="76" t="s">
        <v>245</v>
      </c>
    </row>
    <row r="39" spans="2:15">
      <c r="K39" s="75" t="s">
        <v>271</v>
      </c>
      <c r="O39" s="81"/>
    </row>
    <row r="40" spans="2:15">
      <c r="L40" s="1" t="s">
        <v>254</v>
      </c>
    </row>
    <row r="41" spans="2:15">
      <c r="L41" s="1" t="s">
        <v>255</v>
      </c>
    </row>
    <row r="42" spans="2:15">
      <c r="L42" s="1" t="s">
        <v>268</v>
      </c>
    </row>
    <row r="43" spans="2:15">
      <c r="K43" s="75" t="s">
        <v>256</v>
      </c>
    </row>
    <row r="44" spans="2:15">
      <c r="L44" s="1" t="s">
        <v>269</v>
      </c>
    </row>
    <row r="45" spans="2:15">
      <c r="L45" s="1" t="s">
        <v>257</v>
      </c>
    </row>
    <row r="47" spans="2:15" ht="16.5">
      <c r="K47" s="76" t="s">
        <v>246</v>
      </c>
    </row>
    <row r="48" spans="2:15">
      <c r="K48" s="1" t="s">
        <v>265</v>
      </c>
    </row>
    <row r="49" spans="11:11">
      <c r="K49" s="1" t="s">
        <v>266</v>
      </c>
    </row>
    <row r="50" spans="11:11">
      <c r="K50" s="1" t="s">
        <v>267</v>
      </c>
    </row>
    <row r="51" spans="11:11">
      <c r="K51" s="1" t="s">
        <v>262</v>
      </c>
    </row>
  </sheetData>
  <phoneticPr fontId="1"/>
  <hyperlinks>
    <hyperlink ref="M11" r:id="rId1" display="https://www.ipa.go.jp/digital/dx-suishin/about.html" xr:uid="{565112D1-06BE-4158-8507-CB77CCF78E4D}"/>
  </hyperlinks>
  <pageMargins left="0.7" right="0.7" top="0.75" bottom="0.75" header="0.3" footer="0.3"/>
  <pageSetup paperSize="9" scale="4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1E8B3-8E28-49CE-8FA1-0958E05C6660}">
  <sheetPr codeName="Sheet34">
    <tabColor theme="5"/>
  </sheetPr>
  <dimension ref="B76"/>
  <sheetViews>
    <sheetView workbookViewId="0"/>
  </sheetViews>
  <sheetFormatPr defaultRowHeight="18.75"/>
  <sheetData>
    <row r="76" spans="2:2">
      <c r="B76" s="12" t="s">
        <v>241</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87D63-4A47-4BCD-A147-B86EABBA2900}">
  <sheetPr codeName="Sheet27"/>
  <dimension ref="A1:G156"/>
  <sheetViews>
    <sheetView showGridLines="0" view="pageBreakPreview" zoomScale="85" zoomScaleNormal="100" zoomScaleSheetLayoutView="85" workbookViewId="0">
      <selection sqref="A1:XFD1"/>
    </sheetView>
  </sheetViews>
  <sheetFormatPr defaultRowHeight="18.75"/>
  <cols>
    <col min="1" max="1" width="16" customWidth="1"/>
    <col min="3" max="7" width="27.75" customWidth="1"/>
  </cols>
  <sheetData>
    <row r="1" spans="1:7" ht="39.6" customHeight="1">
      <c r="A1" s="85" t="s">
        <v>283</v>
      </c>
      <c r="B1" s="85"/>
      <c r="C1" s="85"/>
      <c r="D1" s="85"/>
      <c r="E1" s="85"/>
      <c r="F1" s="85"/>
    </row>
    <row r="2" spans="1:7" ht="39.6" customHeight="1">
      <c r="A2" s="86" t="s">
        <v>61</v>
      </c>
      <c r="B2" s="86"/>
      <c r="C2" s="86"/>
      <c r="D2" s="86"/>
      <c r="E2" s="86"/>
      <c r="F2" s="86"/>
    </row>
    <row r="3" spans="1:7" ht="42" customHeight="1">
      <c r="A3" s="3" t="s">
        <v>140</v>
      </c>
    </row>
    <row r="4" spans="1:7" ht="36" customHeight="1">
      <c r="A4" s="7" t="s">
        <v>166</v>
      </c>
      <c r="B4" s="67" t="s">
        <v>8</v>
      </c>
      <c r="C4" s="66"/>
      <c r="D4" s="66"/>
      <c r="E4" s="66"/>
      <c r="F4" s="66"/>
      <c r="G4" s="66"/>
    </row>
    <row r="5" spans="1:7" ht="18" customHeight="1">
      <c r="A5" s="7" t="s">
        <v>167</v>
      </c>
      <c r="B5" s="91" t="s">
        <v>168</v>
      </c>
      <c r="C5" s="92"/>
      <c r="D5" s="92"/>
      <c r="E5" s="92"/>
      <c r="F5" s="92"/>
      <c r="G5" s="93"/>
    </row>
    <row r="6" spans="1:7" ht="36" customHeight="1">
      <c r="A6" s="7" t="s">
        <v>2</v>
      </c>
      <c r="B6" s="88" t="s">
        <v>63</v>
      </c>
      <c r="C6" s="89"/>
      <c r="D6" s="89"/>
      <c r="E6" s="89"/>
      <c r="F6" s="89"/>
      <c r="G6" s="90"/>
    </row>
    <row r="7" spans="1:7" ht="36" customHeight="1">
      <c r="A7" s="87" t="s">
        <v>3</v>
      </c>
      <c r="B7" s="2">
        <v>5</v>
      </c>
      <c r="C7" s="84" t="s">
        <v>64</v>
      </c>
      <c r="D7" s="84"/>
      <c r="E7" s="84"/>
      <c r="F7" s="84"/>
      <c r="G7" s="84"/>
    </row>
    <row r="8" spans="1:7" ht="36" customHeight="1">
      <c r="A8" s="87"/>
      <c r="B8" s="2">
        <v>4</v>
      </c>
      <c r="C8" s="84" t="s">
        <v>237</v>
      </c>
      <c r="D8" s="84"/>
      <c r="E8" s="84"/>
      <c r="F8" s="84"/>
      <c r="G8" s="84"/>
    </row>
    <row r="9" spans="1:7" ht="36" customHeight="1">
      <c r="A9" s="87"/>
      <c r="B9" s="2">
        <v>3</v>
      </c>
      <c r="C9" s="84" t="s">
        <v>238</v>
      </c>
      <c r="D9" s="84"/>
      <c r="E9" s="84"/>
      <c r="F9" s="84"/>
      <c r="G9" s="84"/>
    </row>
    <row r="10" spans="1:7" ht="36" customHeight="1">
      <c r="A10" s="87"/>
      <c r="B10" s="2">
        <v>2</v>
      </c>
      <c r="C10" s="84" t="s">
        <v>239</v>
      </c>
      <c r="D10" s="84"/>
      <c r="E10" s="84"/>
      <c r="F10" s="84"/>
      <c r="G10" s="84"/>
    </row>
    <row r="11" spans="1:7" ht="36" customHeight="1">
      <c r="A11" s="87"/>
      <c r="B11" s="2">
        <v>1</v>
      </c>
      <c r="C11" s="84" t="s">
        <v>240</v>
      </c>
      <c r="D11" s="84"/>
      <c r="E11" s="84"/>
      <c r="F11" s="84"/>
      <c r="G11" s="84"/>
    </row>
    <row r="12" spans="1:7" ht="36" customHeight="1" thickBot="1">
      <c r="A12" s="87"/>
      <c r="B12" s="6">
        <v>0</v>
      </c>
      <c r="C12" s="84" t="s">
        <v>65</v>
      </c>
      <c r="D12" s="84"/>
      <c r="E12" s="84"/>
      <c r="F12" s="84"/>
      <c r="G12" s="84"/>
    </row>
    <row r="13" spans="1:7" ht="19.5" thickBot="1">
      <c r="A13" s="24" t="s">
        <v>139</v>
      </c>
      <c r="B13" s="25" t="s">
        <v>287</v>
      </c>
      <c r="C13" s="94" t="s">
        <v>161</v>
      </c>
      <c r="D13" s="95"/>
      <c r="E13" s="95"/>
      <c r="F13" s="95"/>
      <c r="G13" s="95"/>
    </row>
    <row r="14" spans="1:7" ht="75.599999999999994" customHeight="1">
      <c r="A14" s="65" t="s">
        <v>158</v>
      </c>
      <c r="B14" s="101"/>
      <c r="C14" s="102"/>
      <c r="D14" s="102"/>
      <c r="E14" s="102"/>
      <c r="F14" s="102"/>
      <c r="G14" s="103"/>
    </row>
    <row r="15" spans="1:7" ht="18" customHeight="1">
      <c r="A15" s="9" t="s">
        <v>0</v>
      </c>
      <c r="B15" s="100" t="s">
        <v>56</v>
      </c>
      <c r="C15" s="100"/>
      <c r="D15" s="100"/>
      <c r="E15" s="100"/>
      <c r="F15" s="100"/>
      <c r="G15" s="100"/>
    </row>
    <row r="16" spans="1:7">
      <c r="A16" s="10" t="s">
        <v>1</v>
      </c>
      <c r="B16" s="104" t="s">
        <v>4</v>
      </c>
      <c r="C16" s="104"/>
      <c r="D16" s="104"/>
      <c r="E16" s="104"/>
      <c r="F16" s="104"/>
      <c r="G16" s="104"/>
    </row>
    <row r="17" spans="1:7">
      <c r="A17" s="11"/>
      <c r="B17" s="5"/>
      <c r="C17" s="5"/>
      <c r="D17" s="5"/>
      <c r="E17" s="5"/>
      <c r="F17" s="5"/>
      <c r="G17" s="5"/>
    </row>
    <row r="18" spans="1:7" ht="36" customHeight="1">
      <c r="A18" s="7" t="s">
        <v>166</v>
      </c>
      <c r="B18" s="67" t="s">
        <v>173</v>
      </c>
      <c r="C18" s="66"/>
      <c r="D18" s="66"/>
      <c r="E18" s="66"/>
      <c r="F18" s="66"/>
      <c r="G18" s="66"/>
    </row>
    <row r="19" spans="1:7" ht="18" customHeight="1">
      <c r="A19" s="7" t="s">
        <v>62</v>
      </c>
      <c r="B19" s="91" t="s">
        <v>174</v>
      </c>
      <c r="C19" s="92"/>
      <c r="D19" s="92"/>
      <c r="E19" s="92"/>
      <c r="F19" s="92"/>
      <c r="G19" s="93"/>
    </row>
    <row r="20" spans="1:7" ht="36" customHeight="1">
      <c r="A20" s="7" t="s">
        <v>2</v>
      </c>
      <c r="B20" s="105" t="s">
        <v>120</v>
      </c>
      <c r="C20" s="105"/>
      <c r="D20" s="105"/>
      <c r="E20" s="105"/>
      <c r="F20" s="105"/>
      <c r="G20" s="105"/>
    </row>
    <row r="21" spans="1:7" ht="36" customHeight="1">
      <c r="A21" s="83" t="s">
        <v>3</v>
      </c>
      <c r="B21" s="2">
        <v>5</v>
      </c>
      <c r="C21" s="84" t="s">
        <v>66</v>
      </c>
      <c r="D21" s="84"/>
      <c r="E21" s="84"/>
      <c r="F21" s="84"/>
      <c r="G21" s="84"/>
    </row>
    <row r="22" spans="1:7" ht="36" customHeight="1">
      <c r="A22" s="83"/>
      <c r="B22" s="2">
        <v>4</v>
      </c>
      <c r="C22" s="84" t="s">
        <v>237</v>
      </c>
      <c r="D22" s="84"/>
      <c r="E22" s="84"/>
      <c r="F22" s="84"/>
      <c r="G22" s="84"/>
    </row>
    <row r="23" spans="1:7" ht="36" customHeight="1">
      <c r="A23" s="83"/>
      <c r="B23" s="2">
        <v>3</v>
      </c>
      <c r="C23" s="84" t="s">
        <v>238</v>
      </c>
      <c r="D23" s="84"/>
      <c r="E23" s="84"/>
      <c r="F23" s="84"/>
      <c r="G23" s="84"/>
    </row>
    <row r="24" spans="1:7" ht="36" customHeight="1">
      <c r="A24" s="83"/>
      <c r="B24" s="2">
        <v>2</v>
      </c>
      <c r="C24" s="84" t="s">
        <v>239</v>
      </c>
      <c r="D24" s="84"/>
      <c r="E24" s="84"/>
      <c r="F24" s="84"/>
      <c r="G24" s="84"/>
    </row>
    <row r="25" spans="1:7" ht="36" customHeight="1">
      <c r="A25" s="83"/>
      <c r="B25" s="2">
        <v>1</v>
      </c>
      <c r="C25" s="84" t="s">
        <v>240</v>
      </c>
      <c r="D25" s="84"/>
      <c r="E25" s="84"/>
      <c r="F25" s="84"/>
      <c r="G25" s="84"/>
    </row>
    <row r="26" spans="1:7" ht="36" customHeight="1" thickBot="1">
      <c r="A26" s="83"/>
      <c r="B26" s="6">
        <v>0</v>
      </c>
      <c r="C26" s="84" t="s">
        <v>67</v>
      </c>
      <c r="D26" s="84"/>
      <c r="E26" s="84"/>
      <c r="F26" s="84"/>
      <c r="G26" s="84"/>
    </row>
    <row r="27" spans="1:7" ht="18" customHeight="1" thickBot="1">
      <c r="A27" s="24" t="s">
        <v>139</v>
      </c>
      <c r="B27" s="25" t="s">
        <v>287</v>
      </c>
      <c r="C27" s="94" t="s">
        <v>161</v>
      </c>
      <c r="D27" s="95"/>
      <c r="E27" s="95"/>
      <c r="F27" s="95"/>
      <c r="G27" s="95"/>
    </row>
    <row r="28" spans="1:7" ht="75.599999999999994" customHeight="1" thickBot="1">
      <c r="A28" s="8" t="s">
        <v>158</v>
      </c>
      <c r="B28" s="96"/>
      <c r="C28" s="97"/>
      <c r="D28" s="97"/>
      <c r="E28" s="97"/>
      <c r="F28" s="97"/>
      <c r="G28" s="98"/>
    </row>
    <row r="29" spans="1:7" ht="18" customHeight="1">
      <c r="A29" s="9" t="s">
        <v>0</v>
      </c>
      <c r="B29" s="99" t="s">
        <v>57</v>
      </c>
      <c r="C29" s="99"/>
      <c r="D29" s="99"/>
      <c r="E29" s="99"/>
      <c r="F29" s="99"/>
      <c r="G29" s="99"/>
    </row>
    <row r="30" spans="1:7" ht="18" customHeight="1">
      <c r="A30" s="9" t="s">
        <v>1</v>
      </c>
      <c r="B30" s="100" t="s">
        <v>4</v>
      </c>
      <c r="C30" s="100"/>
      <c r="D30" s="100"/>
      <c r="E30" s="100"/>
      <c r="F30" s="100"/>
      <c r="G30" s="100"/>
    </row>
    <row r="31" spans="1:7">
      <c r="A31" s="12"/>
    </row>
    <row r="32" spans="1:7" ht="36" customHeight="1">
      <c r="A32" s="7" t="s">
        <v>166</v>
      </c>
      <c r="B32" s="67" t="s">
        <v>175</v>
      </c>
      <c r="C32" s="66"/>
      <c r="D32" s="66"/>
      <c r="E32" s="66"/>
      <c r="F32" s="66"/>
      <c r="G32" s="66"/>
    </row>
    <row r="33" spans="1:7" ht="18" customHeight="1">
      <c r="A33" s="7" t="s">
        <v>62</v>
      </c>
      <c r="B33" s="91" t="s">
        <v>202</v>
      </c>
      <c r="C33" s="92"/>
      <c r="D33" s="92"/>
      <c r="E33" s="92"/>
      <c r="F33" s="92"/>
      <c r="G33" s="93"/>
    </row>
    <row r="34" spans="1:7" ht="36" customHeight="1">
      <c r="A34" s="7" t="s">
        <v>2</v>
      </c>
      <c r="B34" s="106" t="s">
        <v>129</v>
      </c>
      <c r="C34" s="106"/>
      <c r="D34" s="106"/>
      <c r="E34" s="106"/>
      <c r="F34" s="106"/>
      <c r="G34" s="106"/>
    </row>
    <row r="35" spans="1:7" ht="36" customHeight="1">
      <c r="A35" s="87" t="s">
        <v>3</v>
      </c>
      <c r="B35" s="2">
        <v>5</v>
      </c>
      <c r="C35" s="84" t="s">
        <v>70</v>
      </c>
      <c r="D35" s="84"/>
      <c r="E35" s="84"/>
      <c r="F35" s="84"/>
      <c r="G35" s="84"/>
    </row>
    <row r="36" spans="1:7" ht="36" customHeight="1">
      <c r="A36" s="87"/>
      <c r="B36" s="2">
        <v>4</v>
      </c>
      <c r="C36" s="84" t="s">
        <v>237</v>
      </c>
      <c r="D36" s="84"/>
      <c r="E36" s="84"/>
      <c r="F36" s="84"/>
      <c r="G36" s="84"/>
    </row>
    <row r="37" spans="1:7" ht="36" customHeight="1">
      <c r="A37" s="87"/>
      <c r="B37" s="2">
        <v>3</v>
      </c>
      <c r="C37" s="84" t="s">
        <v>238</v>
      </c>
      <c r="D37" s="84"/>
      <c r="E37" s="84"/>
      <c r="F37" s="84"/>
      <c r="G37" s="84"/>
    </row>
    <row r="38" spans="1:7" ht="36" customHeight="1">
      <c r="A38" s="87"/>
      <c r="B38" s="2">
        <v>2</v>
      </c>
      <c r="C38" s="84" t="s">
        <v>239</v>
      </c>
      <c r="D38" s="84"/>
      <c r="E38" s="84"/>
      <c r="F38" s="84"/>
      <c r="G38" s="84"/>
    </row>
    <row r="39" spans="1:7" ht="36" customHeight="1">
      <c r="A39" s="87"/>
      <c r="B39" s="2">
        <v>1</v>
      </c>
      <c r="C39" s="84" t="s">
        <v>240</v>
      </c>
      <c r="D39" s="84"/>
      <c r="E39" s="84"/>
      <c r="F39" s="84"/>
      <c r="G39" s="84"/>
    </row>
    <row r="40" spans="1:7" ht="36" customHeight="1" thickBot="1">
      <c r="A40" s="87"/>
      <c r="B40" s="6">
        <v>0</v>
      </c>
      <c r="C40" s="84" t="s">
        <v>71</v>
      </c>
      <c r="D40" s="84"/>
      <c r="E40" s="84"/>
      <c r="F40" s="84"/>
      <c r="G40" s="84"/>
    </row>
    <row r="41" spans="1:7" ht="18.600000000000001" customHeight="1" thickBot="1">
      <c r="A41" s="24" t="s">
        <v>139</v>
      </c>
      <c r="B41" s="25" t="s">
        <v>287</v>
      </c>
      <c r="C41" s="94" t="s">
        <v>161</v>
      </c>
      <c r="D41" s="95"/>
      <c r="E41" s="95"/>
      <c r="F41" s="95"/>
      <c r="G41" s="95"/>
    </row>
    <row r="42" spans="1:7" ht="75.599999999999994" customHeight="1" thickBot="1">
      <c r="A42" s="8" t="s">
        <v>158</v>
      </c>
      <c r="B42" s="96"/>
      <c r="C42" s="97"/>
      <c r="D42" s="97"/>
      <c r="E42" s="97"/>
      <c r="F42" s="97"/>
      <c r="G42" s="98"/>
    </row>
    <row r="43" spans="1:7">
      <c r="A43" s="10" t="s">
        <v>0</v>
      </c>
      <c r="B43" s="99" t="s">
        <v>57</v>
      </c>
      <c r="C43" s="99"/>
      <c r="D43" s="99"/>
      <c r="E43" s="99"/>
      <c r="F43" s="99"/>
      <c r="G43" s="99"/>
    </row>
    <row r="44" spans="1:7">
      <c r="A44" s="9" t="s">
        <v>1</v>
      </c>
      <c r="B44" s="107" t="s">
        <v>5</v>
      </c>
      <c r="C44" s="100"/>
      <c r="D44" s="100"/>
      <c r="E44" s="100"/>
      <c r="F44" s="100"/>
      <c r="G44" s="100"/>
    </row>
    <row r="45" spans="1:7">
      <c r="A45" s="12"/>
    </row>
    <row r="46" spans="1:7" ht="36" customHeight="1">
      <c r="A46" s="7" t="s">
        <v>166</v>
      </c>
      <c r="B46" s="67" t="s">
        <v>176</v>
      </c>
      <c r="C46" s="66"/>
      <c r="D46" s="66"/>
      <c r="E46" s="66"/>
      <c r="F46" s="66"/>
      <c r="G46" s="66"/>
    </row>
    <row r="47" spans="1:7" ht="18" customHeight="1">
      <c r="A47" s="7" t="s">
        <v>62</v>
      </c>
      <c r="B47" s="91" t="s">
        <v>203</v>
      </c>
      <c r="C47" s="92"/>
      <c r="D47" s="92"/>
      <c r="E47" s="92"/>
      <c r="F47" s="92"/>
      <c r="G47" s="93"/>
    </row>
    <row r="48" spans="1:7" ht="36" customHeight="1">
      <c r="A48" s="7" t="s">
        <v>2</v>
      </c>
      <c r="B48" s="106" t="s">
        <v>122</v>
      </c>
      <c r="C48" s="106"/>
      <c r="D48" s="106"/>
      <c r="E48" s="106"/>
      <c r="F48" s="106"/>
      <c r="G48" s="106"/>
    </row>
    <row r="49" spans="1:7" ht="36" customHeight="1">
      <c r="A49" s="87" t="s">
        <v>3</v>
      </c>
      <c r="B49" s="2">
        <v>5</v>
      </c>
      <c r="C49" s="84" t="s">
        <v>121</v>
      </c>
      <c r="D49" s="84"/>
      <c r="E49" s="84"/>
      <c r="F49" s="84"/>
      <c r="G49" s="84"/>
    </row>
    <row r="50" spans="1:7" ht="36" customHeight="1">
      <c r="A50" s="87"/>
      <c r="B50" s="2">
        <v>4</v>
      </c>
      <c r="C50" s="84" t="s">
        <v>237</v>
      </c>
      <c r="D50" s="84"/>
      <c r="E50" s="84"/>
      <c r="F50" s="84"/>
      <c r="G50" s="84"/>
    </row>
    <row r="51" spans="1:7" ht="36" customHeight="1">
      <c r="A51" s="87"/>
      <c r="B51" s="2">
        <v>3</v>
      </c>
      <c r="C51" s="84" t="s">
        <v>238</v>
      </c>
      <c r="D51" s="84"/>
      <c r="E51" s="84"/>
      <c r="F51" s="84"/>
      <c r="G51" s="84"/>
    </row>
    <row r="52" spans="1:7" ht="36" customHeight="1">
      <c r="A52" s="87"/>
      <c r="B52" s="2">
        <v>2</v>
      </c>
      <c r="C52" s="84" t="s">
        <v>239</v>
      </c>
      <c r="D52" s="84"/>
      <c r="E52" s="84"/>
      <c r="F52" s="84"/>
      <c r="G52" s="84"/>
    </row>
    <row r="53" spans="1:7" ht="36" customHeight="1">
      <c r="A53" s="87"/>
      <c r="B53" s="2">
        <v>1</v>
      </c>
      <c r="C53" s="84" t="s">
        <v>240</v>
      </c>
      <c r="D53" s="84"/>
      <c r="E53" s="84"/>
      <c r="F53" s="84"/>
      <c r="G53" s="84"/>
    </row>
    <row r="54" spans="1:7" ht="36" customHeight="1" thickBot="1">
      <c r="A54" s="87"/>
      <c r="B54" s="6">
        <v>0</v>
      </c>
      <c r="C54" s="84" t="s">
        <v>68</v>
      </c>
      <c r="D54" s="84"/>
      <c r="E54" s="84"/>
      <c r="F54" s="84"/>
      <c r="G54" s="84"/>
    </row>
    <row r="55" spans="1:7" ht="18.600000000000001" customHeight="1" thickBot="1">
      <c r="A55" s="24" t="s">
        <v>139</v>
      </c>
      <c r="B55" s="25" t="s">
        <v>287</v>
      </c>
      <c r="C55" s="94" t="s">
        <v>161</v>
      </c>
      <c r="D55" s="95"/>
      <c r="E55" s="95"/>
      <c r="F55" s="95"/>
      <c r="G55" s="95"/>
    </row>
    <row r="56" spans="1:7" ht="75.599999999999994" customHeight="1" thickBot="1">
      <c r="A56" s="8" t="s">
        <v>158</v>
      </c>
      <c r="B56" s="96"/>
      <c r="C56" s="97"/>
      <c r="D56" s="97"/>
      <c r="E56" s="97"/>
      <c r="F56" s="97"/>
      <c r="G56" s="98"/>
    </row>
    <row r="57" spans="1:7">
      <c r="A57" s="9" t="s">
        <v>0</v>
      </c>
      <c r="B57" s="99" t="s">
        <v>59</v>
      </c>
      <c r="C57" s="99"/>
      <c r="D57" s="99"/>
      <c r="E57" s="99"/>
      <c r="F57" s="99"/>
      <c r="G57" s="99"/>
    </row>
    <row r="58" spans="1:7">
      <c r="A58" s="9" t="s">
        <v>1</v>
      </c>
      <c r="B58" s="100" t="s">
        <v>4</v>
      </c>
      <c r="C58" s="100"/>
      <c r="D58" s="100"/>
      <c r="E58" s="100"/>
      <c r="F58" s="100"/>
      <c r="G58" s="100"/>
    </row>
    <row r="59" spans="1:7">
      <c r="A59" s="12"/>
    </row>
    <row r="60" spans="1:7" ht="36" customHeight="1">
      <c r="A60" s="7" t="s">
        <v>166</v>
      </c>
      <c r="B60" s="67" t="s">
        <v>177</v>
      </c>
      <c r="C60" s="66"/>
      <c r="D60" s="66"/>
      <c r="E60" s="66"/>
      <c r="F60" s="66"/>
      <c r="G60" s="66"/>
    </row>
    <row r="61" spans="1:7" ht="18" customHeight="1">
      <c r="A61" s="7" t="s">
        <v>62</v>
      </c>
      <c r="B61" s="91" t="s">
        <v>204</v>
      </c>
      <c r="C61" s="92"/>
      <c r="D61" s="92"/>
      <c r="E61" s="92"/>
      <c r="F61" s="92"/>
      <c r="G61" s="93"/>
    </row>
    <row r="62" spans="1:7" ht="36" customHeight="1">
      <c r="A62" s="7" t="s">
        <v>2</v>
      </c>
      <c r="B62" s="106" t="s">
        <v>130</v>
      </c>
      <c r="C62" s="106"/>
      <c r="D62" s="106"/>
      <c r="E62" s="106"/>
      <c r="F62" s="106"/>
      <c r="G62" s="106"/>
    </row>
    <row r="63" spans="1:7" ht="36" customHeight="1">
      <c r="A63" s="87" t="s">
        <v>3</v>
      </c>
      <c r="B63" s="2">
        <v>5</v>
      </c>
      <c r="C63" s="84" t="s">
        <v>141</v>
      </c>
      <c r="D63" s="84"/>
      <c r="E63" s="84"/>
      <c r="F63" s="84"/>
      <c r="G63" s="84"/>
    </row>
    <row r="64" spans="1:7" ht="36" customHeight="1">
      <c r="A64" s="87"/>
      <c r="B64" s="2">
        <v>4</v>
      </c>
      <c r="C64" s="84" t="s">
        <v>237</v>
      </c>
      <c r="D64" s="84"/>
      <c r="E64" s="84"/>
      <c r="F64" s="84"/>
      <c r="G64" s="84"/>
    </row>
    <row r="65" spans="1:7" ht="36" customHeight="1">
      <c r="A65" s="87"/>
      <c r="B65" s="2">
        <v>3</v>
      </c>
      <c r="C65" s="84" t="s">
        <v>238</v>
      </c>
      <c r="D65" s="84"/>
      <c r="E65" s="84"/>
      <c r="F65" s="84"/>
      <c r="G65" s="84"/>
    </row>
    <row r="66" spans="1:7" ht="36" customHeight="1">
      <c r="A66" s="87"/>
      <c r="B66" s="2">
        <v>2</v>
      </c>
      <c r="C66" s="84" t="s">
        <v>239</v>
      </c>
      <c r="D66" s="84"/>
      <c r="E66" s="84"/>
      <c r="F66" s="84"/>
      <c r="G66" s="84"/>
    </row>
    <row r="67" spans="1:7" ht="36" customHeight="1">
      <c r="A67" s="87"/>
      <c r="B67" s="2">
        <v>1</v>
      </c>
      <c r="C67" s="84" t="s">
        <v>240</v>
      </c>
      <c r="D67" s="84"/>
      <c r="E67" s="84"/>
      <c r="F67" s="84"/>
      <c r="G67" s="84"/>
    </row>
    <row r="68" spans="1:7" ht="36" customHeight="1" thickBot="1">
      <c r="A68" s="87"/>
      <c r="B68" s="6">
        <v>0</v>
      </c>
      <c r="C68" s="84" t="s">
        <v>74</v>
      </c>
      <c r="D68" s="84"/>
      <c r="E68" s="84"/>
      <c r="F68" s="84"/>
      <c r="G68" s="84"/>
    </row>
    <row r="69" spans="1:7" ht="18" customHeight="1" thickBot="1">
      <c r="A69" s="24" t="s">
        <v>139</v>
      </c>
      <c r="B69" s="25">
        <v>2</v>
      </c>
      <c r="C69" s="94" t="s">
        <v>161</v>
      </c>
      <c r="D69" s="95"/>
      <c r="E69" s="95"/>
      <c r="F69" s="95"/>
      <c r="G69" s="95"/>
    </row>
    <row r="70" spans="1:7" ht="75.599999999999994" customHeight="1" thickBot="1">
      <c r="A70" s="8" t="s">
        <v>158</v>
      </c>
      <c r="B70" s="96"/>
      <c r="C70" s="97"/>
      <c r="D70" s="97"/>
      <c r="E70" s="97"/>
      <c r="F70" s="97"/>
      <c r="G70" s="98"/>
    </row>
    <row r="71" spans="1:7">
      <c r="A71" s="9" t="s">
        <v>0</v>
      </c>
      <c r="B71" s="99" t="s">
        <v>59</v>
      </c>
      <c r="C71" s="99"/>
      <c r="D71" s="99"/>
      <c r="E71" s="99"/>
      <c r="F71" s="99"/>
      <c r="G71" s="99"/>
    </row>
    <row r="72" spans="1:7">
      <c r="A72" s="9" t="s">
        <v>1</v>
      </c>
      <c r="B72" s="100" t="s">
        <v>6</v>
      </c>
      <c r="C72" s="100"/>
      <c r="D72" s="100"/>
      <c r="E72" s="100"/>
      <c r="F72" s="100"/>
      <c r="G72" s="100"/>
    </row>
    <row r="73" spans="1:7">
      <c r="A73" s="12"/>
    </row>
    <row r="74" spans="1:7" ht="36" customHeight="1">
      <c r="A74" s="7" t="s">
        <v>166</v>
      </c>
      <c r="B74" s="67" t="s">
        <v>178</v>
      </c>
      <c r="C74" s="66"/>
      <c r="D74" s="66"/>
      <c r="E74" s="66"/>
      <c r="F74" s="66"/>
      <c r="G74" s="66"/>
    </row>
    <row r="75" spans="1:7" ht="18" customHeight="1">
      <c r="A75" s="7" t="s">
        <v>62</v>
      </c>
      <c r="B75" s="91" t="s">
        <v>205</v>
      </c>
      <c r="C75" s="92"/>
      <c r="D75" s="92"/>
      <c r="E75" s="92"/>
      <c r="F75" s="92"/>
      <c r="G75" s="93"/>
    </row>
    <row r="76" spans="1:7" ht="36" customHeight="1">
      <c r="A76" s="7" t="s">
        <v>2</v>
      </c>
      <c r="B76" s="108" t="s">
        <v>241</v>
      </c>
      <c r="C76" s="106"/>
      <c r="D76" s="106"/>
      <c r="E76" s="106"/>
      <c r="F76" s="106"/>
      <c r="G76" s="106"/>
    </row>
    <row r="77" spans="1:7" ht="36" customHeight="1">
      <c r="A77" s="87" t="s">
        <v>3</v>
      </c>
      <c r="B77" s="2">
        <v>5</v>
      </c>
      <c r="C77" s="84" t="s">
        <v>142</v>
      </c>
      <c r="D77" s="84"/>
      <c r="E77" s="84"/>
      <c r="F77" s="84"/>
      <c r="G77" s="84"/>
    </row>
    <row r="78" spans="1:7" ht="36" customHeight="1">
      <c r="A78" s="87"/>
      <c r="B78" s="2">
        <v>4</v>
      </c>
      <c r="C78" s="84" t="s">
        <v>237</v>
      </c>
      <c r="D78" s="84"/>
      <c r="E78" s="84"/>
      <c r="F78" s="84"/>
      <c r="G78" s="84"/>
    </row>
    <row r="79" spans="1:7" ht="36" customHeight="1">
      <c r="A79" s="87"/>
      <c r="B79" s="2">
        <v>3</v>
      </c>
      <c r="C79" s="84" t="s">
        <v>238</v>
      </c>
      <c r="D79" s="84"/>
      <c r="E79" s="84"/>
      <c r="F79" s="84"/>
      <c r="G79" s="84"/>
    </row>
    <row r="80" spans="1:7" ht="36" customHeight="1">
      <c r="A80" s="87"/>
      <c r="B80" s="2">
        <v>2</v>
      </c>
      <c r="C80" s="84" t="s">
        <v>239</v>
      </c>
      <c r="D80" s="84"/>
      <c r="E80" s="84"/>
      <c r="F80" s="84"/>
      <c r="G80" s="84"/>
    </row>
    <row r="81" spans="1:7" ht="36" customHeight="1">
      <c r="A81" s="87"/>
      <c r="B81" s="2">
        <v>1</v>
      </c>
      <c r="C81" s="84" t="s">
        <v>240</v>
      </c>
      <c r="D81" s="84"/>
      <c r="E81" s="84"/>
      <c r="F81" s="84"/>
      <c r="G81" s="84"/>
    </row>
    <row r="82" spans="1:7" ht="36" customHeight="1" thickBot="1">
      <c r="A82" s="87"/>
      <c r="B82" s="6">
        <v>0</v>
      </c>
      <c r="C82" s="84" t="s">
        <v>76</v>
      </c>
      <c r="D82" s="84"/>
      <c r="E82" s="84"/>
      <c r="F82" s="84"/>
      <c r="G82" s="84"/>
    </row>
    <row r="83" spans="1:7" ht="18" customHeight="1" thickBot="1">
      <c r="A83" s="24" t="s">
        <v>139</v>
      </c>
      <c r="B83" s="25">
        <v>2</v>
      </c>
      <c r="C83" s="94" t="s">
        <v>161</v>
      </c>
      <c r="D83" s="95"/>
      <c r="E83" s="95"/>
      <c r="F83" s="95"/>
      <c r="G83" s="95"/>
    </row>
    <row r="84" spans="1:7" ht="75.599999999999994" customHeight="1" thickBot="1">
      <c r="A84" s="8" t="s">
        <v>158</v>
      </c>
      <c r="B84" s="96"/>
      <c r="C84" s="97"/>
      <c r="D84" s="97"/>
      <c r="E84" s="97"/>
      <c r="F84" s="97"/>
      <c r="G84" s="98"/>
    </row>
    <row r="85" spans="1:7">
      <c r="A85" s="9" t="s">
        <v>0</v>
      </c>
      <c r="B85" s="99" t="s">
        <v>59</v>
      </c>
      <c r="C85" s="99"/>
      <c r="D85" s="99"/>
      <c r="E85" s="99"/>
      <c r="F85" s="99"/>
      <c r="G85" s="99"/>
    </row>
    <row r="86" spans="1:7">
      <c r="A86" s="9" t="s">
        <v>1</v>
      </c>
      <c r="B86" s="100" t="s">
        <v>7</v>
      </c>
      <c r="C86" s="100"/>
      <c r="D86" s="100"/>
      <c r="E86" s="100"/>
      <c r="F86" s="100"/>
      <c r="G86" s="100"/>
    </row>
    <row r="87" spans="1:7">
      <c r="A87" s="12"/>
    </row>
    <row r="88" spans="1:7" ht="36" customHeight="1">
      <c r="A88" s="7" t="s">
        <v>166</v>
      </c>
      <c r="B88" s="67" t="s">
        <v>179</v>
      </c>
      <c r="C88" s="66"/>
      <c r="D88" s="66"/>
      <c r="E88" s="66"/>
      <c r="F88" s="66"/>
      <c r="G88" s="66"/>
    </row>
    <row r="89" spans="1:7" ht="18" customHeight="1">
      <c r="A89" s="7" t="s">
        <v>62</v>
      </c>
      <c r="B89" s="91" t="s">
        <v>206</v>
      </c>
      <c r="C89" s="92"/>
      <c r="D89" s="92"/>
      <c r="E89" s="92"/>
      <c r="F89" s="92"/>
      <c r="G89" s="93"/>
    </row>
    <row r="90" spans="1:7" ht="36" customHeight="1">
      <c r="A90" s="7" t="s">
        <v>2</v>
      </c>
      <c r="B90" s="106" t="s">
        <v>78</v>
      </c>
      <c r="C90" s="106"/>
      <c r="D90" s="106"/>
      <c r="E90" s="106"/>
      <c r="F90" s="106"/>
      <c r="G90" s="106"/>
    </row>
    <row r="91" spans="1:7" ht="36" customHeight="1">
      <c r="A91" s="87" t="s">
        <v>3</v>
      </c>
      <c r="B91" s="2">
        <v>5</v>
      </c>
      <c r="C91" s="84" t="s">
        <v>143</v>
      </c>
      <c r="D91" s="84"/>
      <c r="E91" s="84"/>
      <c r="F91" s="84"/>
      <c r="G91" s="84"/>
    </row>
    <row r="92" spans="1:7" ht="36" customHeight="1">
      <c r="A92" s="87"/>
      <c r="B92" s="2">
        <v>4</v>
      </c>
      <c r="C92" s="84" t="s">
        <v>237</v>
      </c>
      <c r="D92" s="84"/>
      <c r="E92" s="84"/>
      <c r="F92" s="84"/>
      <c r="G92" s="84"/>
    </row>
    <row r="93" spans="1:7" ht="36" customHeight="1">
      <c r="A93" s="87"/>
      <c r="B93" s="2">
        <v>3</v>
      </c>
      <c r="C93" s="84" t="s">
        <v>238</v>
      </c>
      <c r="D93" s="84"/>
      <c r="E93" s="84"/>
      <c r="F93" s="84"/>
      <c r="G93" s="84"/>
    </row>
    <row r="94" spans="1:7" ht="36" customHeight="1">
      <c r="A94" s="87"/>
      <c r="B94" s="2">
        <v>2</v>
      </c>
      <c r="C94" s="84" t="s">
        <v>239</v>
      </c>
      <c r="D94" s="84"/>
      <c r="E94" s="84"/>
      <c r="F94" s="84"/>
      <c r="G94" s="84"/>
    </row>
    <row r="95" spans="1:7" ht="36" customHeight="1">
      <c r="A95" s="87"/>
      <c r="B95" s="2">
        <v>1</v>
      </c>
      <c r="C95" s="84" t="s">
        <v>240</v>
      </c>
      <c r="D95" s="84"/>
      <c r="E95" s="84"/>
      <c r="F95" s="84"/>
      <c r="G95" s="84"/>
    </row>
    <row r="96" spans="1:7" ht="36" customHeight="1" thickBot="1">
      <c r="A96" s="87"/>
      <c r="B96" s="2">
        <v>0</v>
      </c>
      <c r="C96" s="84" t="s">
        <v>79</v>
      </c>
      <c r="D96" s="84"/>
      <c r="E96" s="84"/>
      <c r="F96" s="84"/>
      <c r="G96" s="84"/>
    </row>
    <row r="97" spans="1:7" ht="18.600000000000001" customHeight="1" thickBot="1">
      <c r="A97" s="24" t="s">
        <v>139</v>
      </c>
      <c r="B97" s="25">
        <v>2</v>
      </c>
      <c r="C97" s="94" t="s">
        <v>161</v>
      </c>
      <c r="D97" s="95"/>
      <c r="E97" s="95"/>
      <c r="F97" s="95"/>
      <c r="G97" s="95"/>
    </row>
    <row r="98" spans="1:7" ht="75.599999999999994" customHeight="1" thickBot="1">
      <c r="A98" s="8" t="s">
        <v>158</v>
      </c>
      <c r="B98" s="96"/>
      <c r="C98" s="97"/>
      <c r="D98" s="97"/>
      <c r="E98" s="97"/>
      <c r="F98" s="97"/>
      <c r="G98" s="98"/>
    </row>
    <row r="99" spans="1:7">
      <c r="A99" s="9" t="s">
        <v>0</v>
      </c>
      <c r="B99" s="100" t="s">
        <v>60</v>
      </c>
      <c r="C99" s="100"/>
      <c r="D99" s="100"/>
      <c r="E99" s="100"/>
      <c r="F99" s="100"/>
      <c r="G99" s="100"/>
    </row>
    <row r="100" spans="1:7">
      <c r="A100" s="9" t="s">
        <v>1</v>
      </c>
      <c r="B100" s="100" t="s">
        <v>7</v>
      </c>
      <c r="C100" s="100"/>
      <c r="D100" s="100"/>
      <c r="E100" s="100"/>
      <c r="F100" s="100"/>
      <c r="G100" s="100"/>
    </row>
    <row r="101" spans="1:7">
      <c r="A101" s="12"/>
    </row>
    <row r="102" spans="1:7" ht="36" customHeight="1">
      <c r="A102" s="7" t="s">
        <v>166</v>
      </c>
      <c r="B102" s="67" t="s">
        <v>180</v>
      </c>
      <c r="C102" s="66"/>
      <c r="D102" s="66"/>
      <c r="E102" s="66"/>
      <c r="F102" s="66"/>
      <c r="G102" s="66"/>
    </row>
    <row r="103" spans="1:7" ht="18" customHeight="1">
      <c r="A103" s="7" t="s">
        <v>62</v>
      </c>
      <c r="B103" s="91" t="s">
        <v>207</v>
      </c>
      <c r="C103" s="92"/>
      <c r="D103" s="92"/>
      <c r="E103" s="92"/>
      <c r="F103" s="92"/>
      <c r="G103" s="93"/>
    </row>
    <row r="104" spans="1:7" ht="36" customHeight="1">
      <c r="A104" s="7" t="s">
        <v>2</v>
      </c>
      <c r="B104" s="106" t="s">
        <v>128</v>
      </c>
      <c r="C104" s="106"/>
      <c r="D104" s="106"/>
      <c r="E104" s="106"/>
      <c r="F104" s="106"/>
      <c r="G104" s="106"/>
    </row>
    <row r="105" spans="1:7" ht="36" customHeight="1">
      <c r="A105" s="87" t="s">
        <v>3</v>
      </c>
      <c r="B105" s="2">
        <v>5</v>
      </c>
      <c r="C105" s="84" t="s">
        <v>144</v>
      </c>
      <c r="D105" s="84"/>
      <c r="E105" s="84"/>
      <c r="F105" s="84"/>
      <c r="G105" s="84"/>
    </row>
    <row r="106" spans="1:7" ht="36" customHeight="1">
      <c r="A106" s="87"/>
      <c r="B106" s="2">
        <v>4</v>
      </c>
      <c r="C106" s="84" t="s">
        <v>237</v>
      </c>
      <c r="D106" s="84"/>
      <c r="E106" s="84"/>
      <c r="F106" s="84"/>
      <c r="G106" s="84"/>
    </row>
    <row r="107" spans="1:7" ht="36" customHeight="1">
      <c r="A107" s="87"/>
      <c r="B107" s="2">
        <v>3</v>
      </c>
      <c r="C107" s="84" t="s">
        <v>238</v>
      </c>
      <c r="D107" s="84"/>
      <c r="E107" s="84"/>
      <c r="F107" s="84"/>
      <c r="G107" s="84"/>
    </row>
    <row r="108" spans="1:7" ht="36" customHeight="1">
      <c r="A108" s="87"/>
      <c r="B108" s="2">
        <v>2</v>
      </c>
      <c r="C108" s="84" t="s">
        <v>239</v>
      </c>
      <c r="D108" s="84"/>
      <c r="E108" s="84"/>
      <c r="F108" s="84"/>
      <c r="G108" s="84"/>
    </row>
    <row r="109" spans="1:7" ht="36" customHeight="1">
      <c r="A109" s="87"/>
      <c r="B109" s="2">
        <v>1</v>
      </c>
      <c r="C109" s="84" t="s">
        <v>240</v>
      </c>
      <c r="D109" s="84"/>
      <c r="E109" s="84"/>
      <c r="F109" s="84"/>
      <c r="G109" s="84"/>
    </row>
    <row r="110" spans="1:7" ht="36" customHeight="1" thickBot="1">
      <c r="A110" s="87"/>
      <c r="B110" s="2">
        <v>0</v>
      </c>
      <c r="C110" s="84" t="s">
        <v>69</v>
      </c>
      <c r="D110" s="84"/>
      <c r="E110" s="84"/>
      <c r="F110" s="84"/>
      <c r="G110" s="84"/>
    </row>
    <row r="111" spans="1:7" ht="18.600000000000001" customHeight="1" thickBot="1">
      <c r="A111" s="24" t="s">
        <v>139</v>
      </c>
      <c r="B111" s="25" t="s">
        <v>287</v>
      </c>
      <c r="C111" s="94" t="s">
        <v>161</v>
      </c>
      <c r="D111" s="95"/>
      <c r="E111" s="95"/>
      <c r="F111" s="95"/>
      <c r="G111" s="95"/>
    </row>
    <row r="112" spans="1:7" ht="75.599999999999994" customHeight="1" thickBot="1">
      <c r="A112" s="8" t="s">
        <v>158</v>
      </c>
      <c r="B112" s="96"/>
      <c r="C112" s="97"/>
      <c r="D112" s="97"/>
      <c r="E112" s="97"/>
      <c r="F112" s="97"/>
      <c r="G112" s="98"/>
    </row>
    <row r="113" spans="1:7">
      <c r="A113" s="9" t="s">
        <v>0</v>
      </c>
      <c r="B113" s="100" t="s">
        <v>58</v>
      </c>
      <c r="C113" s="100"/>
      <c r="D113" s="100"/>
      <c r="E113" s="100"/>
      <c r="F113" s="100"/>
      <c r="G113" s="100"/>
    </row>
    <row r="114" spans="1:7">
      <c r="A114" s="9" t="s">
        <v>1</v>
      </c>
      <c r="B114" s="100" t="s">
        <v>4</v>
      </c>
      <c r="C114" s="100"/>
      <c r="D114" s="100"/>
      <c r="E114" s="100"/>
      <c r="F114" s="100"/>
      <c r="G114" s="100"/>
    </row>
    <row r="115" spans="1:7">
      <c r="A115" s="12"/>
    </row>
    <row r="116" spans="1:7" ht="36" customHeight="1">
      <c r="A116" s="7" t="s">
        <v>166</v>
      </c>
      <c r="B116" s="67" t="s">
        <v>181</v>
      </c>
      <c r="C116" s="66"/>
      <c r="D116" s="66"/>
      <c r="E116" s="66"/>
      <c r="F116" s="66"/>
      <c r="G116" s="66"/>
    </row>
    <row r="117" spans="1:7" ht="18" customHeight="1">
      <c r="A117" s="7" t="s">
        <v>62</v>
      </c>
      <c r="B117" s="91" t="s">
        <v>208</v>
      </c>
      <c r="C117" s="92"/>
      <c r="D117" s="92"/>
      <c r="E117" s="92"/>
      <c r="F117" s="92"/>
      <c r="G117" s="93"/>
    </row>
    <row r="118" spans="1:7" ht="36" customHeight="1">
      <c r="A118" s="7" t="s">
        <v>2</v>
      </c>
      <c r="B118" s="106" t="s">
        <v>131</v>
      </c>
      <c r="C118" s="106"/>
      <c r="D118" s="106"/>
      <c r="E118" s="106"/>
      <c r="F118" s="106"/>
      <c r="G118" s="106"/>
    </row>
    <row r="119" spans="1:7" ht="36" customHeight="1">
      <c r="A119" s="87" t="s">
        <v>3</v>
      </c>
      <c r="B119" s="2">
        <v>5</v>
      </c>
      <c r="C119" s="84" t="s">
        <v>145</v>
      </c>
      <c r="D119" s="84"/>
      <c r="E119" s="84"/>
      <c r="F119" s="84"/>
      <c r="G119" s="84"/>
    </row>
    <row r="120" spans="1:7" ht="36" customHeight="1">
      <c r="A120" s="109"/>
      <c r="B120" s="2">
        <v>4</v>
      </c>
      <c r="C120" s="84" t="s">
        <v>237</v>
      </c>
      <c r="D120" s="84"/>
      <c r="E120" s="84"/>
      <c r="F120" s="84"/>
      <c r="G120" s="84"/>
    </row>
    <row r="121" spans="1:7" ht="36" customHeight="1">
      <c r="A121" s="109"/>
      <c r="B121" s="2">
        <v>3</v>
      </c>
      <c r="C121" s="84" t="s">
        <v>238</v>
      </c>
      <c r="D121" s="84"/>
      <c r="E121" s="84"/>
      <c r="F121" s="84"/>
      <c r="G121" s="84"/>
    </row>
    <row r="122" spans="1:7" ht="36" customHeight="1">
      <c r="A122" s="109"/>
      <c r="B122" s="2">
        <v>2</v>
      </c>
      <c r="C122" s="84" t="s">
        <v>239</v>
      </c>
      <c r="D122" s="84"/>
      <c r="E122" s="84"/>
      <c r="F122" s="84"/>
      <c r="G122" s="84"/>
    </row>
    <row r="123" spans="1:7" ht="36" customHeight="1">
      <c r="A123" s="109"/>
      <c r="B123" s="2">
        <v>1</v>
      </c>
      <c r="C123" s="84" t="s">
        <v>240</v>
      </c>
      <c r="D123" s="84"/>
      <c r="E123" s="84"/>
      <c r="F123" s="84"/>
      <c r="G123" s="84"/>
    </row>
    <row r="124" spans="1:7" ht="36" customHeight="1" thickBot="1">
      <c r="A124" s="110"/>
      <c r="B124" s="2">
        <v>0</v>
      </c>
      <c r="C124" s="84" t="s">
        <v>75</v>
      </c>
      <c r="D124" s="84"/>
      <c r="E124" s="84"/>
      <c r="F124" s="84"/>
      <c r="G124" s="84"/>
    </row>
    <row r="125" spans="1:7" ht="18.600000000000001" customHeight="1" thickBot="1">
      <c r="A125" s="13" t="s">
        <v>139</v>
      </c>
      <c r="B125" s="25">
        <v>4</v>
      </c>
      <c r="C125" s="94" t="s">
        <v>161</v>
      </c>
      <c r="D125" s="95"/>
      <c r="E125" s="95"/>
      <c r="F125" s="95"/>
      <c r="G125" s="95"/>
    </row>
    <row r="126" spans="1:7" ht="75.599999999999994" customHeight="1" thickBot="1">
      <c r="A126" s="8" t="s">
        <v>158</v>
      </c>
      <c r="B126" s="96"/>
      <c r="C126" s="97"/>
      <c r="D126" s="97"/>
      <c r="E126" s="97"/>
      <c r="F126" s="97"/>
      <c r="G126" s="98"/>
    </row>
    <row r="127" spans="1:7" ht="18" customHeight="1">
      <c r="A127" s="9" t="s">
        <v>0</v>
      </c>
      <c r="B127" s="100" t="s">
        <v>58</v>
      </c>
      <c r="C127" s="100"/>
      <c r="D127" s="100"/>
      <c r="E127" s="100"/>
      <c r="F127" s="100"/>
      <c r="G127" s="100"/>
    </row>
    <row r="128" spans="1:7" ht="18" customHeight="1">
      <c r="A128" s="9" t="s">
        <v>1</v>
      </c>
      <c r="B128" s="100" t="s">
        <v>6</v>
      </c>
      <c r="C128" s="100"/>
      <c r="D128" s="100"/>
      <c r="E128" s="100"/>
      <c r="F128" s="100"/>
      <c r="G128" s="100"/>
    </row>
    <row r="129" spans="1:7">
      <c r="A129" s="12"/>
    </row>
    <row r="130" spans="1:7" ht="36" customHeight="1">
      <c r="A130" s="7" t="s">
        <v>166</v>
      </c>
      <c r="B130" s="67" t="s">
        <v>182</v>
      </c>
      <c r="C130" s="66"/>
      <c r="D130" s="66"/>
      <c r="E130" s="66"/>
      <c r="F130" s="66"/>
      <c r="G130" s="66"/>
    </row>
    <row r="131" spans="1:7" ht="18" customHeight="1">
      <c r="A131" s="7" t="s">
        <v>62</v>
      </c>
      <c r="B131" s="91" t="s">
        <v>209</v>
      </c>
      <c r="C131" s="92"/>
      <c r="D131" s="92"/>
      <c r="E131" s="92"/>
      <c r="F131" s="92"/>
      <c r="G131" s="93"/>
    </row>
    <row r="132" spans="1:7" ht="36" customHeight="1">
      <c r="A132" s="7" t="s">
        <v>2</v>
      </c>
      <c r="B132" s="106" t="s">
        <v>72</v>
      </c>
      <c r="C132" s="106"/>
      <c r="D132" s="106"/>
      <c r="E132" s="106"/>
      <c r="F132" s="106"/>
      <c r="G132" s="106"/>
    </row>
    <row r="133" spans="1:7" ht="36" customHeight="1">
      <c r="A133" s="87" t="s">
        <v>3</v>
      </c>
      <c r="B133" s="2">
        <v>5</v>
      </c>
      <c r="C133" s="84" t="s">
        <v>146</v>
      </c>
      <c r="D133" s="84"/>
      <c r="E133" s="84"/>
      <c r="F133" s="84"/>
      <c r="G133" s="84"/>
    </row>
    <row r="134" spans="1:7" ht="36" customHeight="1">
      <c r="A134" s="109"/>
      <c r="B134" s="2">
        <v>4</v>
      </c>
      <c r="C134" s="84" t="s">
        <v>237</v>
      </c>
      <c r="D134" s="84"/>
      <c r="E134" s="84"/>
      <c r="F134" s="84"/>
      <c r="G134" s="84"/>
    </row>
    <row r="135" spans="1:7" ht="36" customHeight="1">
      <c r="A135" s="109"/>
      <c r="B135" s="2">
        <v>3</v>
      </c>
      <c r="C135" s="84" t="s">
        <v>238</v>
      </c>
      <c r="D135" s="84"/>
      <c r="E135" s="84"/>
      <c r="F135" s="84"/>
      <c r="G135" s="84"/>
    </row>
    <row r="136" spans="1:7" ht="36" customHeight="1">
      <c r="A136" s="109"/>
      <c r="B136" s="2">
        <v>2</v>
      </c>
      <c r="C136" s="84" t="s">
        <v>239</v>
      </c>
      <c r="D136" s="84"/>
      <c r="E136" s="84"/>
      <c r="F136" s="84"/>
      <c r="G136" s="84"/>
    </row>
    <row r="137" spans="1:7" ht="36" customHeight="1">
      <c r="A137" s="109"/>
      <c r="B137" s="2">
        <v>1</v>
      </c>
      <c r="C137" s="84" t="s">
        <v>240</v>
      </c>
      <c r="D137" s="84"/>
      <c r="E137" s="84"/>
      <c r="F137" s="84"/>
      <c r="G137" s="84"/>
    </row>
    <row r="138" spans="1:7" ht="36" customHeight="1" thickBot="1">
      <c r="A138" s="110"/>
      <c r="B138" s="2">
        <v>0</v>
      </c>
      <c r="C138" s="84" t="s">
        <v>73</v>
      </c>
      <c r="D138" s="84"/>
      <c r="E138" s="84"/>
      <c r="F138" s="84"/>
      <c r="G138" s="84"/>
    </row>
    <row r="139" spans="1:7" ht="18.600000000000001" customHeight="1" thickBot="1">
      <c r="A139" s="13" t="s">
        <v>139</v>
      </c>
      <c r="B139" s="25">
        <v>0</v>
      </c>
      <c r="C139" s="94" t="s">
        <v>161</v>
      </c>
      <c r="D139" s="95"/>
      <c r="E139" s="95"/>
      <c r="F139" s="95"/>
      <c r="G139" s="95"/>
    </row>
    <row r="140" spans="1:7" ht="75.599999999999994" customHeight="1" thickBot="1">
      <c r="A140" s="8" t="s">
        <v>158</v>
      </c>
      <c r="B140" s="96"/>
      <c r="C140" s="97"/>
      <c r="D140" s="97"/>
      <c r="E140" s="97"/>
      <c r="F140" s="97"/>
      <c r="G140" s="98"/>
    </row>
    <row r="141" spans="1:7">
      <c r="A141" s="9" t="s">
        <v>0</v>
      </c>
      <c r="B141" s="100" t="s">
        <v>58</v>
      </c>
      <c r="C141" s="100"/>
      <c r="D141" s="100"/>
      <c r="E141" s="100"/>
      <c r="F141" s="100"/>
      <c r="G141" s="100"/>
    </row>
    <row r="142" spans="1:7">
      <c r="A142" s="9" t="s">
        <v>1</v>
      </c>
      <c r="B142" s="100" t="s">
        <v>6</v>
      </c>
      <c r="C142" s="100"/>
      <c r="D142" s="100"/>
      <c r="E142" s="100"/>
      <c r="F142" s="100"/>
      <c r="G142" s="100"/>
    </row>
    <row r="143" spans="1:7">
      <c r="A143" s="12"/>
    </row>
    <row r="144" spans="1:7" ht="36" customHeight="1">
      <c r="A144" s="7" t="s">
        <v>166</v>
      </c>
      <c r="B144" s="67" t="s">
        <v>183</v>
      </c>
      <c r="C144" s="66"/>
      <c r="D144" s="66"/>
      <c r="E144" s="66"/>
      <c r="F144" s="66"/>
      <c r="G144" s="66"/>
    </row>
    <row r="145" spans="1:7" ht="18" customHeight="1">
      <c r="A145" s="7" t="s">
        <v>62</v>
      </c>
      <c r="B145" s="91" t="s">
        <v>210</v>
      </c>
      <c r="C145" s="92"/>
      <c r="D145" s="92"/>
      <c r="E145" s="92"/>
      <c r="F145" s="92"/>
      <c r="G145" s="93"/>
    </row>
    <row r="146" spans="1:7" ht="36" customHeight="1">
      <c r="A146" s="7" t="s">
        <v>2</v>
      </c>
      <c r="B146" s="106" t="s">
        <v>132</v>
      </c>
      <c r="C146" s="106"/>
      <c r="D146" s="106"/>
      <c r="E146" s="106"/>
      <c r="F146" s="106"/>
      <c r="G146" s="106"/>
    </row>
    <row r="147" spans="1:7" ht="36" customHeight="1">
      <c r="A147" s="87" t="s">
        <v>3</v>
      </c>
      <c r="B147" s="2">
        <v>5</v>
      </c>
      <c r="C147" s="84" t="s">
        <v>147</v>
      </c>
      <c r="D147" s="84"/>
      <c r="E147" s="84"/>
      <c r="F147" s="84"/>
      <c r="G147" s="84"/>
    </row>
    <row r="148" spans="1:7" ht="36" customHeight="1">
      <c r="A148" s="109"/>
      <c r="B148" s="2">
        <v>4</v>
      </c>
      <c r="C148" s="84" t="s">
        <v>237</v>
      </c>
      <c r="D148" s="84"/>
      <c r="E148" s="84"/>
      <c r="F148" s="84"/>
      <c r="G148" s="84"/>
    </row>
    <row r="149" spans="1:7" ht="36" customHeight="1">
      <c r="A149" s="109"/>
      <c r="B149" s="2">
        <v>3</v>
      </c>
      <c r="C149" s="84" t="s">
        <v>238</v>
      </c>
      <c r="D149" s="84"/>
      <c r="E149" s="84"/>
      <c r="F149" s="84"/>
      <c r="G149" s="84"/>
    </row>
    <row r="150" spans="1:7" ht="36" customHeight="1">
      <c r="A150" s="109"/>
      <c r="B150" s="2">
        <v>2</v>
      </c>
      <c r="C150" s="84" t="s">
        <v>239</v>
      </c>
      <c r="D150" s="84"/>
      <c r="E150" s="84"/>
      <c r="F150" s="84"/>
      <c r="G150" s="84"/>
    </row>
    <row r="151" spans="1:7" ht="36" customHeight="1">
      <c r="A151" s="109"/>
      <c r="B151" s="2">
        <v>1</v>
      </c>
      <c r="C151" s="84" t="s">
        <v>240</v>
      </c>
      <c r="D151" s="84"/>
      <c r="E151" s="84"/>
      <c r="F151" s="84"/>
      <c r="G151" s="84"/>
    </row>
    <row r="152" spans="1:7" ht="36" customHeight="1" thickBot="1">
      <c r="A152" s="110"/>
      <c r="B152" s="2">
        <v>0</v>
      </c>
      <c r="C152" s="84" t="s">
        <v>77</v>
      </c>
      <c r="D152" s="84"/>
      <c r="E152" s="84"/>
      <c r="F152" s="84"/>
      <c r="G152" s="84"/>
    </row>
    <row r="153" spans="1:7" ht="18.600000000000001" customHeight="1" thickBot="1">
      <c r="A153" s="13" t="s">
        <v>139</v>
      </c>
      <c r="B153" s="25">
        <v>1</v>
      </c>
      <c r="C153" s="94" t="s">
        <v>161</v>
      </c>
      <c r="D153" s="95"/>
      <c r="E153" s="95"/>
      <c r="F153" s="95"/>
      <c r="G153" s="95"/>
    </row>
    <row r="154" spans="1:7" ht="75.599999999999994" customHeight="1" thickBot="1">
      <c r="A154" s="8" t="s">
        <v>158</v>
      </c>
      <c r="B154" s="96"/>
      <c r="C154" s="97"/>
      <c r="D154" s="97"/>
      <c r="E154" s="97"/>
      <c r="F154" s="97"/>
      <c r="G154" s="98"/>
    </row>
    <row r="155" spans="1:7">
      <c r="A155" s="10" t="s">
        <v>0</v>
      </c>
      <c r="B155" s="100" t="s">
        <v>58</v>
      </c>
      <c r="C155" s="100"/>
      <c r="D155" s="100"/>
      <c r="E155" s="100"/>
      <c r="F155" s="100"/>
      <c r="G155" s="100"/>
    </row>
    <row r="156" spans="1:7">
      <c r="A156" s="9" t="s">
        <v>1</v>
      </c>
      <c r="B156" s="107" t="s">
        <v>7</v>
      </c>
      <c r="C156" s="100"/>
      <c r="D156" s="100"/>
      <c r="E156" s="100"/>
      <c r="F156" s="100"/>
      <c r="G156" s="100"/>
    </row>
  </sheetData>
  <protectedRanges>
    <protectedRange sqref="D13:F13 B13 D27:F27 B27 D41:F41 B41 D55:F55 D69:F69 D83:F83 D97:F97 D111:F111 D125:F125 B125 D139:F139 B139 D153:F153 B153 B55 B69 B83 B97 B111" name="保護1_1_1_1"/>
  </protectedRanges>
  <mergeCells count="145">
    <mergeCell ref="B33:G33"/>
    <mergeCell ref="B47:G47"/>
    <mergeCell ref="B61:G61"/>
    <mergeCell ref="B75:G75"/>
    <mergeCell ref="B89:G89"/>
    <mergeCell ref="B103:G103"/>
    <mergeCell ref="B117:G117"/>
    <mergeCell ref="B131:G131"/>
    <mergeCell ref="B145:G145"/>
    <mergeCell ref="C139:G139"/>
    <mergeCell ref="B140:G140"/>
    <mergeCell ref="B141:G141"/>
    <mergeCell ref="B142:G142"/>
    <mergeCell ref="C125:G125"/>
    <mergeCell ref="B126:G126"/>
    <mergeCell ref="B127:G127"/>
    <mergeCell ref="B128:G128"/>
    <mergeCell ref="B118:G118"/>
    <mergeCell ref="C111:G111"/>
    <mergeCell ref="B112:G112"/>
    <mergeCell ref="B113:G113"/>
    <mergeCell ref="B114:G114"/>
    <mergeCell ref="C97:G97"/>
    <mergeCell ref="B98:G98"/>
    <mergeCell ref="C153:G153"/>
    <mergeCell ref="B132:G132"/>
    <mergeCell ref="B154:G154"/>
    <mergeCell ref="B155:G155"/>
    <mergeCell ref="B156:G156"/>
    <mergeCell ref="B146:G146"/>
    <mergeCell ref="A147:A152"/>
    <mergeCell ref="C147:G147"/>
    <mergeCell ref="C148:G148"/>
    <mergeCell ref="C149:G149"/>
    <mergeCell ref="C150:G150"/>
    <mergeCell ref="C151:G151"/>
    <mergeCell ref="C152:G152"/>
    <mergeCell ref="A133:A138"/>
    <mergeCell ref="C133:G133"/>
    <mergeCell ref="C134:G134"/>
    <mergeCell ref="C135:G135"/>
    <mergeCell ref="C136:G136"/>
    <mergeCell ref="A119:A124"/>
    <mergeCell ref="C119:G119"/>
    <mergeCell ref="C120:G120"/>
    <mergeCell ref="C121:G121"/>
    <mergeCell ref="C122:G122"/>
    <mergeCell ref="C123:G123"/>
    <mergeCell ref="C124:G124"/>
    <mergeCell ref="C137:G137"/>
    <mergeCell ref="C138:G138"/>
    <mergeCell ref="B99:G99"/>
    <mergeCell ref="B100:G100"/>
    <mergeCell ref="B104:G104"/>
    <mergeCell ref="A105:A110"/>
    <mergeCell ref="C105:G105"/>
    <mergeCell ref="C106:G106"/>
    <mergeCell ref="C107:G107"/>
    <mergeCell ref="C108:G108"/>
    <mergeCell ref="B90:G90"/>
    <mergeCell ref="A91:A96"/>
    <mergeCell ref="C91:G91"/>
    <mergeCell ref="C92:G92"/>
    <mergeCell ref="C93:G93"/>
    <mergeCell ref="C94:G94"/>
    <mergeCell ref="C95:G95"/>
    <mergeCell ref="C96:G96"/>
    <mergeCell ref="C109:G109"/>
    <mergeCell ref="C110:G110"/>
    <mergeCell ref="C83:G83"/>
    <mergeCell ref="B84:G84"/>
    <mergeCell ref="B85:G85"/>
    <mergeCell ref="B86:G86"/>
    <mergeCell ref="C69:G69"/>
    <mergeCell ref="B70:G70"/>
    <mergeCell ref="B71:G71"/>
    <mergeCell ref="B72:G72"/>
    <mergeCell ref="B76:G76"/>
    <mergeCell ref="A77:A82"/>
    <mergeCell ref="C77:G77"/>
    <mergeCell ref="C78:G78"/>
    <mergeCell ref="C79:G79"/>
    <mergeCell ref="C80:G80"/>
    <mergeCell ref="B62:G62"/>
    <mergeCell ref="A63:A68"/>
    <mergeCell ref="C63:G63"/>
    <mergeCell ref="C64:G64"/>
    <mergeCell ref="C65:G65"/>
    <mergeCell ref="C66:G66"/>
    <mergeCell ref="C67:G67"/>
    <mergeCell ref="C68:G68"/>
    <mergeCell ref="C81:G81"/>
    <mergeCell ref="C82:G82"/>
    <mergeCell ref="C55:G55"/>
    <mergeCell ref="B56:G56"/>
    <mergeCell ref="B57:G57"/>
    <mergeCell ref="B58:G58"/>
    <mergeCell ref="C41:G41"/>
    <mergeCell ref="B42:G42"/>
    <mergeCell ref="B43:G43"/>
    <mergeCell ref="B44:G44"/>
    <mergeCell ref="B48:G48"/>
    <mergeCell ref="A49:A54"/>
    <mergeCell ref="C49:G49"/>
    <mergeCell ref="C50:G50"/>
    <mergeCell ref="C51:G51"/>
    <mergeCell ref="C52:G52"/>
    <mergeCell ref="B34:G34"/>
    <mergeCell ref="A35:A40"/>
    <mergeCell ref="C35:G35"/>
    <mergeCell ref="C36:G36"/>
    <mergeCell ref="C37:G37"/>
    <mergeCell ref="C38:G38"/>
    <mergeCell ref="C39:G39"/>
    <mergeCell ref="C40:G40"/>
    <mergeCell ref="C53:G53"/>
    <mergeCell ref="C54:G54"/>
    <mergeCell ref="C27:G27"/>
    <mergeCell ref="B28:G28"/>
    <mergeCell ref="B29:G29"/>
    <mergeCell ref="B30:G30"/>
    <mergeCell ref="C13:G13"/>
    <mergeCell ref="B14:G14"/>
    <mergeCell ref="B15:G15"/>
    <mergeCell ref="B16:G16"/>
    <mergeCell ref="B20:G20"/>
    <mergeCell ref="B19:G19"/>
    <mergeCell ref="A21:A26"/>
    <mergeCell ref="C21:G21"/>
    <mergeCell ref="C22:G22"/>
    <mergeCell ref="C23:G23"/>
    <mergeCell ref="C24:G24"/>
    <mergeCell ref="A1:F1"/>
    <mergeCell ref="A2:F2"/>
    <mergeCell ref="A7:A12"/>
    <mergeCell ref="C7:G7"/>
    <mergeCell ref="C8:G8"/>
    <mergeCell ref="C9:G9"/>
    <mergeCell ref="C10:G10"/>
    <mergeCell ref="C11:G11"/>
    <mergeCell ref="C12:G12"/>
    <mergeCell ref="C25:G25"/>
    <mergeCell ref="C26:G26"/>
    <mergeCell ref="B6:G6"/>
    <mergeCell ref="B5:G5"/>
  </mergeCells>
  <phoneticPr fontId="1"/>
  <dataValidations count="1">
    <dataValidation type="list" imeMode="off" allowBlank="1" showInputMessage="1" showErrorMessage="1" sqref="B13 B27 B41 B153 B55 B69 B83 B97 B125 B139 B111" xr:uid="{DFAE46BC-E626-4AA3-AA50-BA4F40522CDF}">
      <formula1>"-,0,1,2,3,4,5"</formula1>
    </dataValidation>
  </dataValidations>
  <hyperlinks>
    <hyperlink ref="A3" location="成熟度の考え方!A1" display="成熟度の基本的な考え方はこちらをご覧ください。" xr:uid="{8B6015B9-8C4D-46D7-B2C5-21E99C2536ED}"/>
  </hyperlinks>
  <pageMargins left="0.7" right="0.7" top="0.75" bottom="0.75" header="0.3" footer="0.3"/>
  <pageSetup paperSize="9" scale="38" orientation="portrait" r:id="rId1"/>
  <rowBreaks count="2" manualBreakCount="2">
    <brk id="58" max="16383" man="1"/>
    <brk id="11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E35C2-4006-441A-B7F3-4B4BFA01ABAC}">
  <sheetPr codeName="Sheet33"/>
  <dimension ref="A1:G128"/>
  <sheetViews>
    <sheetView showGridLines="0" view="pageBreakPreview" zoomScale="85" zoomScaleNormal="85" zoomScaleSheetLayoutView="85" workbookViewId="0">
      <selection sqref="A1:XFD1"/>
    </sheetView>
  </sheetViews>
  <sheetFormatPr defaultRowHeight="18.75"/>
  <cols>
    <col min="1" max="1" width="16" customWidth="1"/>
    <col min="3" max="7" width="27.75" customWidth="1"/>
  </cols>
  <sheetData>
    <row r="1" spans="1:7" ht="39.6" customHeight="1">
      <c r="A1" s="111" t="s">
        <v>284</v>
      </c>
      <c r="B1" s="112"/>
      <c r="C1" s="112"/>
      <c r="D1" s="112"/>
      <c r="E1" s="112"/>
      <c r="F1" s="113"/>
    </row>
    <row r="2" spans="1:7" ht="39.6" customHeight="1">
      <c r="A2" s="114" t="s">
        <v>80</v>
      </c>
      <c r="B2" s="115"/>
      <c r="C2" s="115"/>
      <c r="D2" s="115"/>
      <c r="E2" s="115"/>
      <c r="F2" s="115"/>
    </row>
    <row r="3" spans="1:7" ht="42" customHeight="1">
      <c r="A3" s="4" t="s">
        <v>140</v>
      </c>
    </row>
    <row r="4" spans="1:7" ht="36" customHeight="1">
      <c r="A4" s="7" t="s">
        <v>166</v>
      </c>
      <c r="B4" s="67" t="s">
        <v>184</v>
      </c>
      <c r="C4" s="66"/>
      <c r="D4" s="66"/>
      <c r="E4" s="66"/>
      <c r="F4" s="66"/>
      <c r="G4" s="66"/>
    </row>
    <row r="5" spans="1:7" ht="18" customHeight="1">
      <c r="A5" s="7" t="s">
        <v>62</v>
      </c>
      <c r="B5" s="91" t="s">
        <v>211</v>
      </c>
      <c r="C5" s="92"/>
      <c r="D5" s="92"/>
      <c r="E5" s="92"/>
      <c r="F5" s="92"/>
      <c r="G5" s="93"/>
    </row>
    <row r="6" spans="1:7" ht="36" customHeight="1">
      <c r="A6" s="7" t="s">
        <v>2</v>
      </c>
      <c r="B6" s="106" t="s">
        <v>81</v>
      </c>
      <c r="C6" s="106"/>
      <c r="D6" s="106"/>
      <c r="E6" s="106"/>
      <c r="F6" s="106"/>
      <c r="G6" s="106"/>
    </row>
    <row r="7" spans="1:7" ht="36" customHeight="1">
      <c r="A7" s="87" t="s">
        <v>3</v>
      </c>
      <c r="B7" s="2">
        <v>5</v>
      </c>
      <c r="C7" s="84" t="s">
        <v>82</v>
      </c>
      <c r="D7" s="84"/>
      <c r="E7" s="84"/>
      <c r="F7" s="84"/>
      <c r="G7" s="84"/>
    </row>
    <row r="8" spans="1:7" ht="36" customHeight="1">
      <c r="A8" s="109"/>
      <c r="B8" s="2">
        <v>4</v>
      </c>
      <c r="C8" s="84" t="s">
        <v>237</v>
      </c>
      <c r="D8" s="84"/>
      <c r="E8" s="84"/>
      <c r="F8" s="84"/>
      <c r="G8" s="84"/>
    </row>
    <row r="9" spans="1:7" ht="36" customHeight="1">
      <c r="A9" s="109"/>
      <c r="B9" s="2">
        <v>3</v>
      </c>
      <c r="C9" s="84" t="s">
        <v>238</v>
      </c>
      <c r="D9" s="84"/>
      <c r="E9" s="84"/>
      <c r="F9" s="84"/>
      <c r="G9" s="84"/>
    </row>
    <row r="10" spans="1:7" ht="36" customHeight="1">
      <c r="A10" s="109"/>
      <c r="B10" s="2">
        <v>2</v>
      </c>
      <c r="C10" s="84" t="s">
        <v>239</v>
      </c>
      <c r="D10" s="84"/>
      <c r="E10" s="84"/>
      <c r="F10" s="84"/>
      <c r="G10" s="84"/>
    </row>
    <row r="11" spans="1:7" ht="36" customHeight="1">
      <c r="A11" s="109"/>
      <c r="B11" s="2">
        <v>1</v>
      </c>
      <c r="C11" s="84" t="s">
        <v>240</v>
      </c>
      <c r="D11" s="84"/>
      <c r="E11" s="84"/>
      <c r="F11" s="84"/>
      <c r="G11" s="84"/>
    </row>
    <row r="12" spans="1:7" ht="36" customHeight="1" thickBot="1">
      <c r="A12" s="110"/>
      <c r="B12" s="2">
        <v>0</v>
      </c>
      <c r="C12" s="84" t="s">
        <v>83</v>
      </c>
      <c r="D12" s="84"/>
      <c r="E12" s="84"/>
      <c r="F12" s="84"/>
      <c r="G12" s="84"/>
    </row>
    <row r="13" spans="1:7" ht="18" customHeight="1" thickBot="1">
      <c r="A13" s="13" t="s">
        <v>139</v>
      </c>
      <c r="B13" s="25" t="s">
        <v>287</v>
      </c>
      <c r="C13" s="94" t="s">
        <v>161</v>
      </c>
      <c r="D13" s="95"/>
      <c r="E13" s="95"/>
      <c r="F13" s="95"/>
      <c r="G13" s="95"/>
    </row>
    <row r="14" spans="1:7" ht="75.599999999999994" customHeight="1" thickBot="1">
      <c r="A14" s="8" t="s">
        <v>158</v>
      </c>
      <c r="B14" s="96"/>
      <c r="C14" s="97"/>
      <c r="D14" s="97"/>
      <c r="E14" s="97"/>
      <c r="F14" s="97"/>
      <c r="G14" s="98"/>
    </row>
    <row r="15" spans="1:7" ht="18" customHeight="1">
      <c r="A15" s="9" t="s">
        <v>0</v>
      </c>
      <c r="B15" s="100" t="s">
        <v>56</v>
      </c>
      <c r="C15" s="100"/>
      <c r="D15" s="100"/>
      <c r="E15" s="100"/>
      <c r="F15" s="100"/>
      <c r="G15" s="100"/>
    </row>
    <row r="16" spans="1:7" ht="18" customHeight="1">
      <c r="A16" s="9" t="s">
        <v>1</v>
      </c>
      <c r="B16" s="100" t="s">
        <v>4</v>
      </c>
      <c r="C16" s="100"/>
      <c r="D16" s="100"/>
      <c r="E16" s="100"/>
      <c r="F16" s="100"/>
      <c r="G16" s="100"/>
    </row>
    <row r="17" spans="1:7" ht="18" customHeight="1">
      <c r="A17" s="12"/>
    </row>
    <row r="18" spans="1:7" ht="36" customHeight="1">
      <c r="A18" s="7" t="s">
        <v>166</v>
      </c>
      <c r="B18" s="67" t="s">
        <v>185</v>
      </c>
      <c r="C18" s="66"/>
      <c r="D18" s="66"/>
      <c r="E18" s="66"/>
      <c r="F18" s="66"/>
      <c r="G18" s="66"/>
    </row>
    <row r="19" spans="1:7" ht="18" customHeight="1">
      <c r="A19" s="7" t="s">
        <v>62</v>
      </c>
      <c r="B19" s="91" t="s">
        <v>212</v>
      </c>
      <c r="C19" s="92"/>
      <c r="D19" s="92"/>
      <c r="E19" s="92"/>
      <c r="F19" s="92"/>
      <c r="G19" s="93"/>
    </row>
    <row r="20" spans="1:7" ht="36" customHeight="1">
      <c r="A20" s="7" t="s">
        <v>2</v>
      </c>
      <c r="B20" s="106" t="s">
        <v>133</v>
      </c>
      <c r="C20" s="106"/>
      <c r="D20" s="106"/>
      <c r="E20" s="106"/>
      <c r="F20" s="106"/>
      <c r="G20" s="106"/>
    </row>
    <row r="21" spans="1:7" ht="36" customHeight="1">
      <c r="A21" s="87" t="s">
        <v>3</v>
      </c>
      <c r="B21" s="2">
        <v>5</v>
      </c>
      <c r="C21" s="84" t="s">
        <v>86</v>
      </c>
      <c r="D21" s="84"/>
      <c r="E21" s="84"/>
      <c r="F21" s="84"/>
      <c r="G21" s="84"/>
    </row>
    <row r="22" spans="1:7" ht="36" customHeight="1">
      <c r="A22" s="109"/>
      <c r="B22" s="2">
        <v>4</v>
      </c>
      <c r="C22" s="84" t="s">
        <v>237</v>
      </c>
      <c r="D22" s="84"/>
      <c r="E22" s="84"/>
      <c r="F22" s="84"/>
      <c r="G22" s="84"/>
    </row>
    <row r="23" spans="1:7" ht="36" customHeight="1">
      <c r="A23" s="109"/>
      <c r="B23" s="2">
        <v>3</v>
      </c>
      <c r="C23" s="84" t="s">
        <v>238</v>
      </c>
      <c r="D23" s="84"/>
      <c r="E23" s="84"/>
      <c r="F23" s="84"/>
      <c r="G23" s="84"/>
    </row>
    <row r="24" spans="1:7" ht="36" customHeight="1">
      <c r="A24" s="109"/>
      <c r="B24" s="2">
        <v>2</v>
      </c>
      <c r="C24" s="84" t="s">
        <v>239</v>
      </c>
      <c r="D24" s="84"/>
      <c r="E24" s="84"/>
      <c r="F24" s="84"/>
      <c r="G24" s="84"/>
    </row>
    <row r="25" spans="1:7" ht="36" customHeight="1">
      <c r="A25" s="109"/>
      <c r="B25" s="2">
        <v>1</v>
      </c>
      <c r="C25" s="84" t="s">
        <v>240</v>
      </c>
      <c r="D25" s="84"/>
      <c r="E25" s="84"/>
      <c r="F25" s="84"/>
      <c r="G25" s="84"/>
    </row>
    <row r="26" spans="1:7" ht="36" customHeight="1" thickBot="1">
      <c r="A26" s="110"/>
      <c r="B26" s="2">
        <v>0</v>
      </c>
      <c r="C26" s="84" t="s">
        <v>87</v>
      </c>
      <c r="D26" s="84"/>
      <c r="E26" s="84"/>
      <c r="F26" s="84"/>
      <c r="G26" s="84"/>
    </row>
    <row r="27" spans="1:7" ht="18.600000000000001" customHeight="1" thickBot="1">
      <c r="A27" s="13" t="s">
        <v>139</v>
      </c>
      <c r="B27" s="25" t="s">
        <v>287</v>
      </c>
      <c r="C27" s="94" t="s">
        <v>161</v>
      </c>
      <c r="D27" s="95"/>
      <c r="E27" s="95"/>
      <c r="F27" s="95"/>
      <c r="G27" s="95"/>
    </row>
    <row r="28" spans="1:7" ht="75.599999999999994" customHeight="1" thickBot="1">
      <c r="A28" s="8" t="s">
        <v>158</v>
      </c>
      <c r="B28" s="96"/>
      <c r="C28" s="97"/>
      <c r="D28" s="97"/>
      <c r="E28" s="97"/>
      <c r="F28" s="97"/>
      <c r="G28" s="98"/>
    </row>
    <row r="29" spans="1:7">
      <c r="A29" s="9" t="s">
        <v>0</v>
      </c>
      <c r="B29" s="100" t="s">
        <v>56</v>
      </c>
      <c r="C29" s="100"/>
      <c r="D29" s="100"/>
      <c r="E29" s="100"/>
      <c r="F29" s="100"/>
      <c r="G29" s="100"/>
    </row>
    <row r="30" spans="1:7">
      <c r="A30" s="9" t="s">
        <v>1</v>
      </c>
      <c r="B30" s="100" t="s">
        <v>4</v>
      </c>
      <c r="C30" s="100"/>
      <c r="D30" s="100"/>
      <c r="E30" s="100"/>
      <c r="F30" s="100"/>
      <c r="G30" s="100"/>
    </row>
    <row r="31" spans="1:7">
      <c r="A31" s="12"/>
    </row>
    <row r="32" spans="1:7" ht="36" customHeight="1">
      <c r="A32" s="7" t="s">
        <v>166</v>
      </c>
      <c r="B32" s="67" t="s">
        <v>186</v>
      </c>
      <c r="C32" s="66"/>
      <c r="D32" s="66"/>
      <c r="E32" s="66"/>
      <c r="F32" s="66"/>
      <c r="G32" s="66"/>
    </row>
    <row r="33" spans="1:7" ht="18" customHeight="1">
      <c r="A33" s="7" t="s">
        <v>62</v>
      </c>
      <c r="B33" s="91" t="s">
        <v>213</v>
      </c>
      <c r="C33" s="92"/>
      <c r="D33" s="92"/>
      <c r="E33" s="92"/>
      <c r="F33" s="92"/>
      <c r="G33" s="93"/>
    </row>
    <row r="34" spans="1:7" ht="36" customHeight="1">
      <c r="A34" s="7" t="s">
        <v>2</v>
      </c>
      <c r="B34" s="106" t="s">
        <v>134</v>
      </c>
      <c r="C34" s="106"/>
      <c r="D34" s="106"/>
      <c r="E34" s="106"/>
      <c r="F34" s="106"/>
      <c r="G34" s="106"/>
    </row>
    <row r="35" spans="1:7" ht="36" customHeight="1">
      <c r="A35" s="87" t="s">
        <v>3</v>
      </c>
      <c r="B35" s="2">
        <v>5</v>
      </c>
      <c r="C35" s="84" t="s">
        <v>88</v>
      </c>
      <c r="D35" s="84"/>
      <c r="E35" s="84"/>
      <c r="F35" s="84"/>
      <c r="G35" s="84"/>
    </row>
    <row r="36" spans="1:7" ht="36" customHeight="1">
      <c r="A36" s="109"/>
      <c r="B36" s="2">
        <v>4</v>
      </c>
      <c r="C36" s="84" t="s">
        <v>237</v>
      </c>
      <c r="D36" s="84"/>
      <c r="E36" s="84"/>
      <c r="F36" s="84"/>
      <c r="G36" s="84"/>
    </row>
    <row r="37" spans="1:7" ht="36" customHeight="1">
      <c r="A37" s="109"/>
      <c r="B37" s="2">
        <v>3</v>
      </c>
      <c r="C37" s="84" t="s">
        <v>238</v>
      </c>
      <c r="D37" s="84"/>
      <c r="E37" s="84"/>
      <c r="F37" s="84"/>
      <c r="G37" s="84"/>
    </row>
    <row r="38" spans="1:7" ht="36" customHeight="1">
      <c r="A38" s="109"/>
      <c r="B38" s="2">
        <v>2</v>
      </c>
      <c r="C38" s="84" t="s">
        <v>239</v>
      </c>
      <c r="D38" s="84"/>
      <c r="E38" s="84"/>
      <c r="F38" s="84"/>
      <c r="G38" s="84"/>
    </row>
    <row r="39" spans="1:7" ht="36" customHeight="1">
      <c r="A39" s="109"/>
      <c r="B39" s="2">
        <v>1</v>
      </c>
      <c r="C39" s="84" t="s">
        <v>240</v>
      </c>
      <c r="D39" s="84"/>
      <c r="E39" s="84"/>
      <c r="F39" s="84"/>
      <c r="G39" s="84"/>
    </row>
    <row r="40" spans="1:7" ht="36" customHeight="1" thickBot="1">
      <c r="A40" s="110"/>
      <c r="B40" s="2">
        <v>0</v>
      </c>
      <c r="C40" s="84" t="s">
        <v>89</v>
      </c>
      <c r="D40" s="84"/>
      <c r="E40" s="84"/>
      <c r="F40" s="84"/>
      <c r="G40" s="84"/>
    </row>
    <row r="41" spans="1:7" ht="18.600000000000001" customHeight="1" thickBot="1">
      <c r="A41" s="13" t="s">
        <v>139</v>
      </c>
      <c r="B41" s="25">
        <v>3</v>
      </c>
      <c r="C41" s="94" t="s">
        <v>161</v>
      </c>
      <c r="D41" s="95"/>
      <c r="E41" s="95"/>
      <c r="F41" s="95"/>
      <c r="G41" s="95"/>
    </row>
    <row r="42" spans="1:7" ht="75.599999999999994" customHeight="1" thickBot="1">
      <c r="A42" s="8" t="s">
        <v>158</v>
      </c>
      <c r="B42" s="96"/>
      <c r="C42" s="97"/>
      <c r="D42" s="97"/>
      <c r="E42" s="97"/>
      <c r="F42" s="97"/>
      <c r="G42" s="98"/>
    </row>
    <row r="43" spans="1:7">
      <c r="A43" s="9" t="s">
        <v>0</v>
      </c>
      <c r="B43" s="100" t="s">
        <v>56</v>
      </c>
      <c r="C43" s="100"/>
      <c r="D43" s="100"/>
      <c r="E43" s="100"/>
      <c r="F43" s="100"/>
      <c r="G43" s="100"/>
    </row>
    <row r="44" spans="1:7">
      <c r="A44" s="9" t="s">
        <v>1</v>
      </c>
      <c r="B44" s="100" t="s">
        <v>5</v>
      </c>
      <c r="C44" s="100"/>
      <c r="D44" s="100"/>
      <c r="E44" s="100"/>
      <c r="F44" s="100"/>
      <c r="G44" s="100"/>
    </row>
    <row r="45" spans="1:7">
      <c r="A45" s="12"/>
    </row>
    <row r="46" spans="1:7" ht="36" customHeight="1">
      <c r="A46" s="7" t="s">
        <v>166</v>
      </c>
      <c r="B46" s="67" t="s">
        <v>187</v>
      </c>
      <c r="C46" s="66"/>
      <c r="D46" s="66"/>
      <c r="E46" s="66"/>
      <c r="F46" s="66"/>
      <c r="G46" s="66"/>
    </row>
    <row r="47" spans="1:7" ht="18" customHeight="1">
      <c r="A47" s="7" t="s">
        <v>62</v>
      </c>
      <c r="B47" s="91" t="s">
        <v>214</v>
      </c>
      <c r="C47" s="92"/>
      <c r="D47" s="92"/>
      <c r="E47" s="92"/>
      <c r="F47" s="92"/>
      <c r="G47" s="93"/>
    </row>
    <row r="48" spans="1:7" ht="36" customHeight="1">
      <c r="A48" s="7" t="s">
        <v>2</v>
      </c>
      <c r="B48" s="106" t="s">
        <v>100</v>
      </c>
      <c r="C48" s="106"/>
      <c r="D48" s="106"/>
      <c r="E48" s="106"/>
      <c r="F48" s="106"/>
      <c r="G48" s="106"/>
    </row>
    <row r="49" spans="1:7" ht="36" customHeight="1">
      <c r="A49" s="87" t="s">
        <v>3</v>
      </c>
      <c r="B49" s="2">
        <v>5</v>
      </c>
      <c r="C49" s="84" t="s">
        <v>101</v>
      </c>
      <c r="D49" s="84"/>
      <c r="E49" s="84"/>
      <c r="F49" s="84"/>
      <c r="G49" s="84"/>
    </row>
    <row r="50" spans="1:7" ht="36" customHeight="1">
      <c r="A50" s="109"/>
      <c r="B50" s="2">
        <v>4</v>
      </c>
      <c r="C50" s="84" t="s">
        <v>237</v>
      </c>
      <c r="D50" s="84"/>
      <c r="E50" s="84"/>
      <c r="F50" s="84"/>
      <c r="G50" s="84"/>
    </row>
    <row r="51" spans="1:7" ht="36" customHeight="1">
      <c r="A51" s="109"/>
      <c r="B51" s="2">
        <v>3</v>
      </c>
      <c r="C51" s="84" t="s">
        <v>238</v>
      </c>
      <c r="D51" s="84"/>
      <c r="E51" s="84"/>
      <c r="F51" s="84"/>
      <c r="G51" s="84"/>
    </row>
    <row r="52" spans="1:7" ht="36" customHeight="1">
      <c r="A52" s="109"/>
      <c r="B52" s="2">
        <v>2</v>
      </c>
      <c r="C52" s="84" t="s">
        <v>239</v>
      </c>
      <c r="D52" s="84"/>
      <c r="E52" s="84"/>
      <c r="F52" s="84"/>
      <c r="G52" s="84"/>
    </row>
    <row r="53" spans="1:7" ht="36" customHeight="1">
      <c r="A53" s="109"/>
      <c r="B53" s="2">
        <v>1</v>
      </c>
      <c r="C53" s="84" t="s">
        <v>240</v>
      </c>
      <c r="D53" s="84"/>
      <c r="E53" s="84"/>
      <c r="F53" s="84"/>
      <c r="G53" s="84"/>
    </row>
    <row r="54" spans="1:7" ht="36" customHeight="1" thickBot="1">
      <c r="A54" s="110"/>
      <c r="B54" s="2">
        <v>0</v>
      </c>
      <c r="C54" s="84" t="s">
        <v>102</v>
      </c>
      <c r="D54" s="84"/>
      <c r="E54" s="84"/>
      <c r="F54" s="84"/>
      <c r="G54" s="84"/>
    </row>
    <row r="55" spans="1:7" ht="18.600000000000001" customHeight="1" thickBot="1">
      <c r="A55" s="13" t="s">
        <v>139</v>
      </c>
      <c r="B55" s="25">
        <v>0</v>
      </c>
      <c r="C55" s="94" t="s">
        <v>161</v>
      </c>
      <c r="D55" s="95"/>
      <c r="E55" s="95"/>
      <c r="F55" s="95"/>
      <c r="G55" s="95"/>
    </row>
    <row r="56" spans="1:7" ht="75.599999999999994" customHeight="1" thickBot="1">
      <c r="A56" s="8" t="s">
        <v>158</v>
      </c>
      <c r="B56" s="96"/>
      <c r="C56" s="97"/>
      <c r="D56" s="97"/>
      <c r="E56" s="97"/>
      <c r="F56" s="97"/>
      <c r="G56" s="98"/>
    </row>
    <row r="57" spans="1:7">
      <c r="A57" s="9" t="s">
        <v>0</v>
      </c>
      <c r="B57" s="100" t="s">
        <v>56</v>
      </c>
      <c r="C57" s="100"/>
      <c r="D57" s="100"/>
      <c r="E57" s="100"/>
      <c r="F57" s="100"/>
      <c r="G57" s="100"/>
    </row>
    <row r="58" spans="1:7">
      <c r="A58" s="9" t="s">
        <v>1</v>
      </c>
      <c r="B58" s="100" t="s">
        <v>7</v>
      </c>
      <c r="C58" s="100"/>
      <c r="D58" s="100"/>
      <c r="E58" s="100"/>
      <c r="F58" s="100"/>
      <c r="G58" s="100"/>
    </row>
    <row r="59" spans="1:7">
      <c r="A59" s="12"/>
    </row>
    <row r="60" spans="1:7" ht="36" customHeight="1">
      <c r="A60" s="7" t="s">
        <v>166</v>
      </c>
      <c r="B60" s="67" t="s">
        <v>188</v>
      </c>
      <c r="C60" s="66"/>
      <c r="D60" s="66"/>
      <c r="E60" s="66"/>
      <c r="F60" s="66"/>
      <c r="G60" s="66"/>
    </row>
    <row r="61" spans="1:7" ht="18" customHeight="1">
      <c r="A61" s="7" t="s">
        <v>62</v>
      </c>
      <c r="B61" s="91" t="s">
        <v>215</v>
      </c>
      <c r="C61" s="92"/>
      <c r="D61" s="92"/>
      <c r="E61" s="92"/>
      <c r="F61" s="92"/>
      <c r="G61" s="93"/>
    </row>
    <row r="62" spans="1:7" ht="36" customHeight="1">
      <c r="A62" s="7" t="s">
        <v>2</v>
      </c>
      <c r="B62" s="106" t="s">
        <v>228</v>
      </c>
      <c r="C62" s="106"/>
      <c r="D62" s="106"/>
      <c r="E62" s="106"/>
      <c r="F62" s="106"/>
      <c r="G62" s="106"/>
    </row>
    <row r="63" spans="1:7" ht="36" customHeight="1">
      <c r="A63" s="87" t="s">
        <v>3</v>
      </c>
      <c r="B63" s="2">
        <v>5</v>
      </c>
      <c r="C63" s="84" t="s">
        <v>84</v>
      </c>
      <c r="D63" s="84"/>
      <c r="E63" s="84"/>
      <c r="F63" s="84"/>
      <c r="G63" s="84"/>
    </row>
    <row r="64" spans="1:7" ht="36" customHeight="1">
      <c r="A64" s="109"/>
      <c r="B64" s="2">
        <v>4</v>
      </c>
      <c r="C64" s="84" t="s">
        <v>237</v>
      </c>
      <c r="D64" s="84"/>
      <c r="E64" s="84"/>
      <c r="F64" s="84"/>
      <c r="G64" s="84"/>
    </row>
    <row r="65" spans="1:7" ht="36" customHeight="1">
      <c r="A65" s="109"/>
      <c r="B65" s="2">
        <v>3</v>
      </c>
      <c r="C65" s="84" t="s">
        <v>238</v>
      </c>
      <c r="D65" s="84"/>
      <c r="E65" s="84"/>
      <c r="F65" s="84"/>
      <c r="G65" s="84"/>
    </row>
    <row r="66" spans="1:7" ht="36" customHeight="1">
      <c r="A66" s="109"/>
      <c r="B66" s="2">
        <v>2</v>
      </c>
      <c r="C66" s="84" t="s">
        <v>239</v>
      </c>
      <c r="D66" s="84"/>
      <c r="E66" s="84"/>
      <c r="F66" s="84"/>
      <c r="G66" s="84"/>
    </row>
    <row r="67" spans="1:7" ht="36" customHeight="1">
      <c r="A67" s="109"/>
      <c r="B67" s="2">
        <v>1</v>
      </c>
      <c r="C67" s="84" t="s">
        <v>240</v>
      </c>
      <c r="D67" s="84"/>
      <c r="E67" s="84"/>
      <c r="F67" s="84"/>
      <c r="G67" s="84"/>
    </row>
    <row r="68" spans="1:7" ht="36" customHeight="1" thickBot="1">
      <c r="A68" s="110"/>
      <c r="B68" s="2">
        <v>0</v>
      </c>
      <c r="C68" s="84" t="s">
        <v>85</v>
      </c>
      <c r="D68" s="84"/>
      <c r="E68" s="84"/>
      <c r="F68" s="84"/>
      <c r="G68" s="84"/>
    </row>
    <row r="69" spans="1:7" ht="19.5" thickBot="1">
      <c r="A69" s="13" t="s">
        <v>139</v>
      </c>
      <c r="B69" s="25" t="s">
        <v>287</v>
      </c>
      <c r="C69" s="94" t="s">
        <v>161</v>
      </c>
      <c r="D69" s="95"/>
      <c r="E69" s="95"/>
      <c r="F69" s="95"/>
      <c r="G69" s="95"/>
    </row>
    <row r="70" spans="1:7" ht="75.599999999999994" customHeight="1" thickBot="1">
      <c r="A70" s="8" t="s">
        <v>158</v>
      </c>
      <c r="B70" s="96"/>
      <c r="C70" s="97"/>
      <c r="D70" s="97"/>
      <c r="E70" s="97"/>
      <c r="F70" s="97"/>
      <c r="G70" s="98"/>
    </row>
    <row r="71" spans="1:7">
      <c r="A71" s="9" t="s">
        <v>0</v>
      </c>
      <c r="B71" s="100" t="s">
        <v>57</v>
      </c>
      <c r="C71" s="100"/>
      <c r="D71" s="100"/>
      <c r="E71" s="100"/>
      <c r="F71" s="100"/>
      <c r="G71" s="100"/>
    </row>
    <row r="72" spans="1:7">
      <c r="A72" s="9" t="s">
        <v>1</v>
      </c>
      <c r="B72" s="100" t="s">
        <v>4</v>
      </c>
      <c r="C72" s="100"/>
      <c r="D72" s="100"/>
      <c r="E72" s="100"/>
      <c r="F72" s="100"/>
      <c r="G72" s="100"/>
    </row>
    <row r="73" spans="1:7">
      <c r="A73" s="12"/>
    </row>
    <row r="74" spans="1:7" ht="36" customHeight="1">
      <c r="A74" s="7" t="s">
        <v>166</v>
      </c>
      <c r="B74" s="67" t="s">
        <v>189</v>
      </c>
      <c r="C74" s="66"/>
      <c r="D74" s="66"/>
      <c r="E74" s="66"/>
      <c r="F74" s="66"/>
      <c r="G74" s="66"/>
    </row>
    <row r="75" spans="1:7" ht="18" customHeight="1">
      <c r="A75" s="7" t="s">
        <v>62</v>
      </c>
      <c r="B75" s="91" t="s">
        <v>216</v>
      </c>
      <c r="C75" s="92"/>
      <c r="D75" s="92"/>
      <c r="E75" s="92"/>
      <c r="F75" s="92"/>
      <c r="G75" s="93"/>
    </row>
    <row r="76" spans="1:7" ht="36" customHeight="1">
      <c r="A76" s="7" t="s">
        <v>2</v>
      </c>
      <c r="B76" s="108" t="s">
        <v>241</v>
      </c>
      <c r="C76" s="106"/>
      <c r="D76" s="106"/>
      <c r="E76" s="106"/>
      <c r="F76" s="106"/>
      <c r="G76" s="106"/>
    </row>
    <row r="77" spans="1:7" ht="36" customHeight="1">
      <c r="A77" s="87" t="s">
        <v>3</v>
      </c>
      <c r="B77" s="2">
        <v>5</v>
      </c>
      <c r="C77" s="84" t="s">
        <v>90</v>
      </c>
      <c r="D77" s="84"/>
      <c r="E77" s="84"/>
      <c r="F77" s="84"/>
      <c r="G77" s="84"/>
    </row>
    <row r="78" spans="1:7" ht="36" customHeight="1">
      <c r="A78" s="109"/>
      <c r="B78" s="2">
        <v>4</v>
      </c>
      <c r="C78" s="84" t="s">
        <v>237</v>
      </c>
      <c r="D78" s="84"/>
      <c r="E78" s="84"/>
      <c r="F78" s="84"/>
      <c r="G78" s="84"/>
    </row>
    <row r="79" spans="1:7" ht="36" customHeight="1">
      <c r="A79" s="109"/>
      <c r="B79" s="2">
        <v>3</v>
      </c>
      <c r="C79" s="84" t="s">
        <v>238</v>
      </c>
      <c r="D79" s="84"/>
      <c r="E79" s="84"/>
      <c r="F79" s="84"/>
      <c r="G79" s="84"/>
    </row>
    <row r="80" spans="1:7" ht="36" customHeight="1">
      <c r="A80" s="109"/>
      <c r="B80" s="2">
        <v>2</v>
      </c>
      <c r="C80" s="84" t="s">
        <v>239</v>
      </c>
      <c r="D80" s="84"/>
      <c r="E80" s="84"/>
      <c r="F80" s="84"/>
      <c r="G80" s="84"/>
    </row>
    <row r="81" spans="1:7" ht="36" customHeight="1">
      <c r="A81" s="109"/>
      <c r="B81" s="2">
        <v>1</v>
      </c>
      <c r="C81" s="84" t="s">
        <v>240</v>
      </c>
      <c r="D81" s="84"/>
      <c r="E81" s="84"/>
      <c r="F81" s="84"/>
      <c r="G81" s="84"/>
    </row>
    <row r="82" spans="1:7" ht="36" customHeight="1" thickBot="1">
      <c r="A82" s="110"/>
      <c r="B82" s="2">
        <v>0</v>
      </c>
      <c r="C82" s="84" t="s">
        <v>91</v>
      </c>
      <c r="D82" s="84"/>
      <c r="E82" s="84"/>
      <c r="F82" s="84"/>
      <c r="G82" s="84"/>
    </row>
    <row r="83" spans="1:7" ht="18.600000000000001" customHeight="1" thickBot="1">
      <c r="A83" s="13" t="s">
        <v>139</v>
      </c>
      <c r="B83" s="25">
        <v>2</v>
      </c>
      <c r="C83" s="94" t="s">
        <v>161</v>
      </c>
      <c r="D83" s="95"/>
      <c r="E83" s="95"/>
      <c r="F83" s="95"/>
      <c r="G83" s="95"/>
    </row>
    <row r="84" spans="1:7" ht="75.599999999999994" customHeight="1" thickBot="1">
      <c r="A84" s="8" t="s">
        <v>158</v>
      </c>
      <c r="B84" s="96"/>
      <c r="C84" s="97"/>
      <c r="D84" s="97"/>
      <c r="E84" s="97"/>
      <c r="F84" s="97"/>
      <c r="G84" s="98"/>
    </row>
    <row r="85" spans="1:7">
      <c r="A85" s="9" t="s">
        <v>0</v>
      </c>
      <c r="B85" s="100" t="s">
        <v>59</v>
      </c>
      <c r="C85" s="100"/>
      <c r="D85" s="100"/>
      <c r="E85" s="100"/>
      <c r="F85" s="100"/>
      <c r="G85" s="100"/>
    </row>
    <row r="86" spans="1:7">
      <c r="A86" s="9" t="s">
        <v>1</v>
      </c>
      <c r="B86" s="100" t="s">
        <v>5</v>
      </c>
      <c r="C86" s="100"/>
      <c r="D86" s="100"/>
      <c r="E86" s="100"/>
      <c r="F86" s="100"/>
      <c r="G86" s="100"/>
    </row>
    <row r="87" spans="1:7">
      <c r="A87" s="12"/>
    </row>
    <row r="88" spans="1:7" ht="36" customHeight="1">
      <c r="A88" s="7" t="s">
        <v>166</v>
      </c>
      <c r="B88" s="67" t="s">
        <v>190</v>
      </c>
      <c r="C88" s="66"/>
      <c r="D88" s="66"/>
      <c r="E88" s="66"/>
      <c r="F88" s="66"/>
      <c r="G88" s="66"/>
    </row>
    <row r="89" spans="1:7" ht="18" customHeight="1">
      <c r="A89" s="7" t="s">
        <v>62</v>
      </c>
      <c r="B89" s="91" t="s">
        <v>217</v>
      </c>
      <c r="C89" s="92"/>
      <c r="D89" s="92"/>
      <c r="E89" s="92"/>
      <c r="F89" s="92"/>
      <c r="G89" s="93"/>
    </row>
    <row r="90" spans="1:7" ht="36" customHeight="1">
      <c r="A90" s="7" t="s">
        <v>2</v>
      </c>
      <c r="B90" s="106" t="s">
        <v>92</v>
      </c>
      <c r="C90" s="106"/>
      <c r="D90" s="106"/>
      <c r="E90" s="106"/>
      <c r="F90" s="106"/>
      <c r="G90" s="106"/>
    </row>
    <row r="91" spans="1:7" ht="36" customHeight="1">
      <c r="A91" s="87" t="s">
        <v>3</v>
      </c>
      <c r="B91" s="2">
        <v>5</v>
      </c>
      <c r="C91" s="84" t="s">
        <v>93</v>
      </c>
      <c r="D91" s="84"/>
      <c r="E91" s="84"/>
      <c r="F91" s="84"/>
      <c r="G91" s="84"/>
    </row>
    <row r="92" spans="1:7" ht="36" customHeight="1">
      <c r="A92" s="109"/>
      <c r="B92" s="2">
        <v>4</v>
      </c>
      <c r="C92" s="84" t="s">
        <v>237</v>
      </c>
      <c r="D92" s="84"/>
      <c r="E92" s="84"/>
      <c r="F92" s="84"/>
      <c r="G92" s="84"/>
    </row>
    <row r="93" spans="1:7" ht="36" customHeight="1">
      <c r="A93" s="109"/>
      <c r="B93" s="2">
        <v>3</v>
      </c>
      <c r="C93" s="84" t="s">
        <v>238</v>
      </c>
      <c r="D93" s="84"/>
      <c r="E93" s="84"/>
      <c r="F93" s="84"/>
      <c r="G93" s="84"/>
    </row>
    <row r="94" spans="1:7" ht="36" customHeight="1">
      <c r="A94" s="109"/>
      <c r="B94" s="2">
        <v>2</v>
      </c>
      <c r="C94" s="84" t="s">
        <v>239</v>
      </c>
      <c r="D94" s="84"/>
      <c r="E94" s="84"/>
      <c r="F94" s="84"/>
      <c r="G94" s="84"/>
    </row>
    <row r="95" spans="1:7" ht="36" customHeight="1">
      <c r="A95" s="109"/>
      <c r="B95" s="2">
        <v>1</v>
      </c>
      <c r="C95" s="84" t="s">
        <v>240</v>
      </c>
      <c r="D95" s="84"/>
      <c r="E95" s="84"/>
      <c r="F95" s="84"/>
      <c r="G95" s="84"/>
    </row>
    <row r="96" spans="1:7" ht="36" customHeight="1" thickBot="1">
      <c r="A96" s="110"/>
      <c r="B96" s="2">
        <v>0</v>
      </c>
      <c r="C96" s="84" t="s">
        <v>94</v>
      </c>
      <c r="D96" s="84"/>
      <c r="E96" s="84"/>
      <c r="F96" s="84"/>
      <c r="G96" s="84"/>
    </row>
    <row r="97" spans="1:7" ht="18.600000000000001" customHeight="1" thickBot="1">
      <c r="A97" s="13" t="s">
        <v>139</v>
      </c>
      <c r="B97" s="25">
        <v>3</v>
      </c>
      <c r="C97" s="94" t="s">
        <v>161</v>
      </c>
      <c r="D97" s="95"/>
      <c r="E97" s="95"/>
      <c r="F97" s="95"/>
      <c r="G97" s="95"/>
    </row>
    <row r="98" spans="1:7" ht="75.599999999999994" customHeight="1" thickBot="1">
      <c r="A98" s="8" t="s">
        <v>158</v>
      </c>
      <c r="B98" s="96"/>
      <c r="C98" s="97"/>
      <c r="D98" s="97"/>
      <c r="E98" s="97"/>
      <c r="F98" s="97"/>
      <c r="G98" s="98"/>
    </row>
    <row r="99" spans="1:7">
      <c r="A99" s="9" t="s">
        <v>0</v>
      </c>
      <c r="B99" s="100" t="s">
        <v>59</v>
      </c>
      <c r="C99" s="100"/>
      <c r="D99" s="100"/>
      <c r="E99" s="100"/>
      <c r="F99" s="100"/>
      <c r="G99" s="100"/>
    </row>
    <row r="100" spans="1:7">
      <c r="A100" s="9" t="s">
        <v>1</v>
      </c>
      <c r="B100" s="100" t="s">
        <v>6</v>
      </c>
      <c r="C100" s="100"/>
      <c r="D100" s="100"/>
      <c r="E100" s="100"/>
      <c r="F100" s="100"/>
      <c r="G100" s="100"/>
    </row>
    <row r="101" spans="1:7">
      <c r="A101" s="12"/>
    </row>
    <row r="102" spans="1:7" ht="36" customHeight="1">
      <c r="A102" s="7" t="s">
        <v>166</v>
      </c>
      <c r="B102" s="67" t="s">
        <v>191</v>
      </c>
      <c r="C102" s="66"/>
      <c r="D102" s="66"/>
      <c r="E102" s="66"/>
      <c r="F102" s="66"/>
      <c r="G102" s="66"/>
    </row>
    <row r="103" spans="1:7" ht="18" customHeight="1">
      <c r="A103" s="7" t="s">
        <v>62</v>
      </c>
      <c r="B103" s="91" t="s">
        <v>218</v>
      </c>
      <c r="C103" s="92"/>
      <c r="D103" s="92"/>
      <c r="E103" s="92"/>
      <c r="F103" s="92"/>
      <c r="G103" s="93"/>
    </row>
    <row r="104" spans="1:7" ht="36" customHeight="1">
      <c r="A104" s="7" t="s">
        <v>2</v>
      </c>
      <c r="B104" s="106" t="s">
        <v>135</v>
      </c>
      <c r="C104" s="106"/>
      <c r="D104" s="106"/>
      <c r="E104" s="106"/>
      <c r="F104" s="106"/>
      <c r="G104" s="106"/>
    </row>
    <row r="105" spans="1:7" ht="36" customHeight="1">
      <c r="A105" s="87" t="s">
        <v>3</v>
      </c>
      <c r="B105" s="2">
        <v>5</v>
      </c>
      <c r="C105" s="84" t="s">
        <v>95</v>
      </c>
      <c r="D105" s="84"/>
      <c r="E105" s="84"/>
      <c r="F105" s="84"/>
      <c r="G105" s="84"/>
    </row>
    <row r="106" spans="1:7" ht="36" customHeight="1">
      <c r="A106" s="109"/>
      <c r="B106" s="2">
        <v>4</v>
      </c>
      <c r="C106" s="84" t="s">
        <v>237</v>
      </c>
      <c r="D106" s="84"/>
      <c r="E106" s="84"/>
      <c r="F106" s="84"/>
      <c r="G106" s="84"/>
    </row>
    <row r="107" spans="1:7" ht="36" customHeight="1">
      <c r="A107" s="109"/>
      <c r="B107" s="2">
        <v>3</v>
      </c>
      <c r="C107" s="84" t="s">
        <v>238</v>
      </c>
      <c r="D107" s="84"/>
      <c r="E107" s="84"/>
      <c r="F107" s="84"/>
      <c r="G107" s="84"/>
    </row>
    <row r="108" spans="1:7" ht="36" customHeight="1">
      <c r="A108" s="109"/>
      <c r="B108" s="2">
        <v>2</v>
      </c>
      <c r="C108" s="84" t="s">
        <v>239</v>
      </c>
      <c r="D108" s="84"/>
      <c r="E108" s="84"/>
      <c r="F108" s="84"/>
      <c r="G108" s="84"/>
    </row>
    <row r="109" spans="1:7" ht="36" customHeight="1">
      <c r="A109" s="109"/>
      <c r="B109" s="2">
        <v>1</v>
      </c>
      <c r="C109" s="84" t="s">
        <v>240</v>
      </c>
      <c r="D109" s="84"/>
      <c r="E109" s="84"/>
      <c r="F109" s="84"/>
      <c r="G109" s="84"/>
    </row>
    <row r="110" spans="1:7" ht="36" customHeight="1" thickBot="1">
      <c r="A110" s="110"/>
      <c r="B110" s="2">
        <v>0</v>
      </c>
      <c r="C110" s="84" t="s">
        <v>96</v>
      </c>
      <c r="D110" s="84"/>
      <c r="E110" s="84"/>
      <c r="F110" s="84"/>
      <c r="G110" s="84"/>
    </row>
    <row r="111" spans="1:7" ht="18.600000000000001" customHeight="1" thickBot="1">
      <c r="A111" s="13" t="s">
        <v>139</v>
      </c>
      <c r="B111" s="25">
        <v>4</v>
      </c>
      <c r="C111" s="94" t="s">
        <v>161</v>
      </c>
      <c r="D111" s="95"/>
      <c r="E111" s="95"/>
      <c r="F111" s="95"/>
      <c r="G111" s="95"/>
    </row>
    <row r="112" spans="1:7" ht="75.599999999999994" customHeight="1" thickBot="1">
      <c r="A112" s="8" t="s">
        <v>158</v>
      </c>
      <c r="B112" s="96"/>
      <c r="C112" s="97"/>
      <c r="D112" s="97"/>
      <c r="E112" s="97"/>
      <c r="F112" s="97"/>
      <c r="G112" s="98"/>
    </row>
    <row r="113" spans="1:7">
      <c r="A113" s="9" t="s">
        <v>0</v>
      </c>
      <c r="B113" s="100" t="s">
        <v>59</v>
      </c>
      <c r="C113" s="100"/>
      <c r="D113" s="100"/>
      <c r="E113" s="100"/>
      <c r="F113" s="100"/>
      <c r="G113" s="100"/>
    </row>
    <row r="114" spans="1:7">
      <c r="A114" s="9" t="s">
        <v>1</v>
      </c>
      <c r="B114" s="100" t="s">
        <v>6</v>
      </c>
      <c r="C114" s="100"/>
      <c r="D114" s="100"/>
      <c r="E114" s="100"/>
      <c r="F114" s="100"/>
      <c r="G114" s="100"/>
    </row>
    <row r="115" spans="1:7">
      <c r="A115" s="12"/>
    </row>
    <row r="116" spans="1:7" ht="36" customHeight="1">
      <c r="A116" s="7" t="s">
        <v>166</v>
      </c>
      <c r="B116" s="67" t="s">
        <v>192</v>
      </c>
      <c r="C116" s="66"/>
      <c r="D116" s="66"/>
      <c r="E116" s="66"/>
      <c r="F116" s="66"/>
      <c r="G116" s="66"/>
    </row>
    <row r="117" spans="1:7" ht="18" customHeight="1">
      <c r="A117" s="7" t="s">
        <v>62</v>
      </c>
      <c r="B117" s="91" t="s">
        <v>219</v>
      </c>
      <c r="C117" s="92"/>
      <c r="D117" s="92"/>
      <c r="E117" s="92"/>
      <c r="F117" s="92"/>
      <c r="G117" s="93"/>
    </row>
    <row r="118" spans="1:7" ht="36" customHeight="1">
      <c r="A118" s="7" t="s">
        <v>2</v>
      </c>
      <c r="B118" s="106" t="s">
        <v>97</v>
      </c>
      <c r="C118" s="106"/>
      <c r="D118" s="106"/>
      <c r="E118" s="106"/>
      <c r="F118" s="106"/>
      <c r="G118" s="106"/>
    </row>
    <row r="119" spans="1:7" ht="36" customHeight="1">
      <c r="A119" s="87" t="s">
        <v>3</v>
      </c>
      <c r="B119" s="2">
        <v>5</v>
      </c>
      <c r="C119" s="84" t="s">
        <v>98</v>
      </c>
      <c r="D119" s="84"/>
      <c r="E119" s="84"/>
      <c r="F119" s="84"/>
      <c r="G119" s="84"/>
    </row>
    <row r="120" spans="1:7" ht="36" customHeight="1">
      <c r="A120" s="109"/>
      <c r="B120" s="2">
        <v>4</v>
      </c>
      <c r="C120" s="84" t="s">
        <v>237</v>
      </c>
      <c r="D120" s="84"/>
      <c r="E120" s="84"/>
      <c r="F120" s="84"/>
      <c r="G120" s="84"/>
    </row>
    <row r="121" spans="1:7" ht="36" customHeight="1">
      <c r="A121" s="109"/>
      <c r="B121" s="2">
        <v>3</v>
      </c>
      <c r="C121" s="84" t="s">
        <v>238</v>
      </c>
      <c r="D121" s="84"/>
      <c r="E121" s="84"/>
      <c r="F121" s="84"/>
      <c r="G121" s="84"/>
    </row>
    <row r="122" spans="1:7" ht="36" customHeight="1">
      <c r="A122" s="109"/>
      <c r="B122" s="2">
        <v>2</v>
      </c>
      <c r="C122" s="84" t="s">
        <v>239</v>
      </c>
      <c r="D122" s="84"/>
      <c r="E122" s="84"/>
      <c r="F122" s="84"/>
      <c r="G122" s="84"/>
    </row>
    <row r="123" spans="1:7" ht="36" customHeight="1">
      <c r="A123" s="109"/>
      <c r="B123" s="2">
        <v>1</v>
      </c>
      <c r="C123" s="84" t="s">
        <v>240</v>
      </c>
      <c r="D123" s="84"/>
      <c r="E123" s="84"/>
      <c r="F123" s="84"/>
      <c r="G123" s="84"/>
    </row>
    <row r="124" spans="1:7" ht="36" customHeight="1" thickBot="1">
      <c r="A124" s="110"/>
      <c r="B124" s="2">
        <v>0</v>
      </c>
      <c r="C124" s="84" t="s">
        <v>99</v>
      </c>
      <c r="D124" s="84"/>
      <c r="E124" s="84"/>
      <c r="F124" s="84"/>
      <c r="G124" s="84"/>
    </row>
    <row r="125" spans="1:7" ht="18.600000000000001" customHeight="1" thickBot="1">
      <c r="A125" s="13" t="s">
        <v>139</v>
      </c>
      <c r="B125" s="25">
        <v>0</v>
      </c>
      <c r="C125" s="94" t="s">
        <v>161</v>
      </c>
      <c r="D125" s="95"/>
      <c r="E125" s="95"/>
      <c r="F125" s="95"/>
      <c r="G125" s="95"/>
    </row>
    <row r="126" spans="1:7" ht="75.599999999999994" customHeight="1" thickBot="1">
      <c r="A126" s="8" t="s">
        <v>158</v>
      </c>
      <c r="B126" s="96"/>
      <c r="C126" s="97"/>
      <c r="D126" s="97"/>
      <c r="E126" s="97"/>
      <c r="F126" s="97"/>
      <c r="G126" s="98"/>
    </row>
    <row r="127" spans="1:7">
      <c r="A127" s="9" t="s">
        <v>0</v>
      </c>
      <c r="B127" s="100" t="s">
        <v>58</v>
      </c>
      <c r="C127" s="100"/>
      <c r="D127" s="100"/>
      <c r="E127" s="100"/>
      <c r="F127" s="100"/>
      <c r="G127" s="100"/>
    </row>
    <row r="128" spans="1:7">
      <c r="A128" s="9" t="s">
        <v>1</v>
      </c>
      <c r="B128" s="100" t="s">
        <v>7</v>
      </c>
      <c r="C128" s="100"/>
      <c r="D128" s="100"/>
      <c r="E128" s="100"/>
      <c r="F128" s="100"/>
      <c r="G128" s="100"/>
    </row>
  </sheetData>
  <protectedRanges>
    <protectedRange sqref="D13:F13 B13" name="保護1_1_1_1_1"/>
    <protectedRange sqref="D27:F27 B27" name="保護1_1_1_1_10"/>
    <protectedRange sqref="D41:F41 B41" name="保護1_1_1_1_11"/>
    <protectedRange sqref="D55:F55 B55" name="保護1_1_1_1_12"/>
    <protectedRange sqref="D69:F69 B69" name="保護1_1_1_1_13"/>
    <protectedRange sqref="D83:F83 B83" name="保護1_1_1_1_14"/>
    <protectedRange sqref="D97:F97 B97" name="保護1_1_1_1_15"/>
    <protectedRange sqref="D111:F111 B111" name="保護1_1_1_1_16"/>
    <protectedRange sqref="D125:F125 B125" name="保護1_1_1_1_17"/>
  </protectedRanges>
  <mergeCells count="119">
    <mergeCell ref="B33:G33"/>
    <mergeCell ref="B47:G47"/>
    <mergeCell ref="B61:G61"/>
    <mergeCell ref="B75:G75"/>
    <mergeCell ref="B89:G89"/>
    <mergeCell ref="B103:G103"/>
    <mergeCell ref="B117:G117"/>
    <mergeCell ref="C125:G125"/>
    <mergeCell ref="B126:G126"/>
    <mergeCell ref="C111:G111"/>
    <mergeCell ref="B112:G112"/>
    <mergeCell ref="B113:G113"/>
    <mergeCell ref="B114:G114"/>
    <mergeCell ref="C97:G97"/>
    <mergeCell ref="B98:G98"/>
    <mergeCell ref="B99:G99"/>
    <mergeCell ref="B100:G100"/>
    <mergeCell ref="B104:G104"/>
    <mergeCell ref="C83:G83"/>
    <mergeCell ref="B84:G84"/>
    <mergeCell ref="B85:G85"/>
    <mergeCell ref="B86:G86"/>
    <mergeCell ref="C69:G69"/>
    <mergeCell ref="B70:G70"/>
    <mergeCell ref="B127:G127"/>
    <mergeCell ref="B128:G128"/>
    <mergeCell ref="B118:G118"/>
    <mergeCell ref="A119:A124"/>
    <mergeCell ref="C119:G119"/>
    <mergeCell ref="C120:G120"/>
    <mergeCell ref="C121:G121"/>
    <mergeCell ref="C122:G122"/>
    <mergeCell ref="C123:G123"/>
    <mergeCell ref="C124:G124"/>
    <mergeCell ref="A105:A110"/>
    <mergeCell ref="C105:G105"/>
    <mergeCell ref="C106:G106"/>
    <mergeCell ref="C107:G107"/>
    <mergeCell ref="C108:G108"/>
    <mergeCell ref="B90:G90"/>
    <mergeCell ref="A91:A96"/>
    <mergeCell ref="C91:G91"/>
    <mergeCell ref="C92:G92"/>
    <mergeCell ref="C93:G93"/>
    <mergeCell ref="C94:G94"/>
    <mergeCell ref="C95:G95"/>
    <mergeCell ref="C96:G96"/>
    <mergeCell ref="C109:G109"/>
    <mergeCell ref="C110:G110"/>
    <mergeCell ref="B71:G71"/>
    <mergeCell ref="B72:G72"/>
    <mergeCell ref="B76:G76"/>
    <mergeCell ref="A77:A82"/>
    <mergeCell ref="C77:G77"/>
    <mergeCell ref="C78:G78"/>
    <mergeCell ref="C79:G79"/>
    <mergeCell ref="C80:G80"/>
    <mergeCell ref="B62:G62"/>
    <mergeCell ref="A63:A68"/>
    <mergeCell ref="C63:G63"/>
    <mergeCell ref="C64:G64"/>
    <mergeCell ref="C65:G65"/>
    <mergeCell ref="C66:G66"/>
    <mergeCell ref="C67:G67"/>
    <mergeCell ref="C68:G68"/>
    <mergeCell ref="C81:G81"/>
    <mergeCell ref="C82:G82"/>
    <mergeCell ref="C55:G55"/>
    <mergeCell ref="B56:G56"/>
    <mergeCell ref="B57:G57"/>
    <mergeCell ref="B58:G58"/>
    <mergeCell ref="C41:G41"/>
    <mergeCell ref="B42:G42"/>
    <mergeCell ref="B43:G43"/>
    <mergeCell ref="B44:G44"/>
    <mergeCell ref="B48:G48"/>
    <mergeCell ref="A49:A54"/>
    <mergeCell ref="C49:G49"/>
    <mergeCell ref="C50:G50"/>
    <mergeCell ref="C51:G51"/>
    <mergeCell ref="C52:G52"/>
    <mergeCell ref="B34:G34"/>
    <mergeCell ref="A35:A40"/>
    <mergeCell ref="C35:G35"/>
    <mergeCell ref="C36:G36"/>
    <mergeCell ref="C37:G37"/>
    <mergeCell ref="C38:G38"/>
    <mergeCell ref="C39:G39"/>
    <mergeCell ref="C40:G40"/>
    <mergeCell ref="C53:G53"/>
    <mergeCell ref="C54:G54"/>
    <mergeCell ref="C27:G27"/>
    <mergeCell ref="B28:G28"/>
    <mergeCell ref="B29:G29"/>
    <mergeCell ref="B30:G30"/>
    <mergeCell ref="C13:G13"/>
    <mergeCell ref="B14:G14"/>
    <mergeCell ref="B15:G15"/>
    <mergeCell ref="B16:G16"/>
    <mergeCell ref="B20:G20"/>
    <mergeCell ref="B19:G19"/>
    <mergeCell ref="A21:A26"/>
    <mergeCell ref="C21:G21"/>
    <mergeCell ref="C22:G22"/>
    <mergeCell ref="C23:G23"/>
    <mergeCell ref="C24:G24"/>
    <mergeCell ref="A1:F1"/>
    <mergeCell ref="A2:F2"/>
    <mergeCell ref="B6:G6"/>
    <mergeCell ref="A7:A12"/>
    <mergeCell ref="C7:G7"/>
    <mergeCell ref="C8:G8"/>
    <mergeCell ref="C9:G9"/>
    <mergeCell ref="C10:G10"/>
    <mergeCell ref="C11:G11"/>
    <mergeCell ref="C12:G12"/>
    <mergeCell ref="C25:G25"/>
    <mergeCell ref="C26:G26"/>
    <mergeCell ref="B5:G5"/>
  </mergeCells>
  <phoneticPr fontId="1"/>
  <dataValidations count="1">
    <dataValidation type="list" imeMode="off" allowBlank="1" showInputMessage="1" showErrorMessage="1" sqref="B13 B27 B41 B55 B69 B83 B97 B111 B125" xr:uid="{DD083524-AF7F-4570-BD9A-F51E62E9ABA4}">
      <formula1>"-,0,1,2,3,4,5"</formula1>
    </dataValidation>
  </dataValidations>
  <hyperlinks>
    <hyperlink ref="A3" location="成熟度の考え方!A1" display="成熟度の基本的な考え方はこちらをご覧ください。" xr:uid="{28C3A905-0E3C-4ED4-B285-B5D59568F3B6}"/>
  </hyperlinks>
  <pageMargins left="0.7" right="0.7" top="0.75" bottom="0.75" header="0.3" footer="0.3"/>
  <pageSetup paperSize="9" scale="32" orientation="portrait" r:id="rId1"/>
  <rowBreaks count="1" manualBreakCount="1">
    <brk id="5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4480D-48A2-470E-9749-E1824C7D3DE9}">
  <sheetPr codeName="Sheet32"/>
  <dimension ref="A1:G142"/>
  <sheetViews>
    <sheetView showGridLines="0" view="pageBreakPreview" zoomScaleNormal="85" zoomScaleSheetLayoutView="100" workbookViewId="0">
      <selection sqref="A1:XFD1"/>
    </sheetView>
  </sheetViews>
  <sheetFormatPr defaultRowHeight="18.75"/>
  <cols>
    <col min="1" max="1" width="16" customWidth="1"/>
    <col min="3" max="7" width="27.75" customWidth="1"/>
  </cols>
  <sheetData>
    <row r="1" spans="1:7" ht="39.6" customHeight="1">
      <c r="A1" s="85" t="s">
        <v>285</v>
      </c>
      <c r="B1" s="85"/>
      <c r="C1" s="85"/>
      <c r="D1" s="85"/>
      <c r="E1" s="85"/>
      <c r="F1" s="85"/>
    </row>
    <row r="2" spans="1:7" ht="39.6" customHeight="1">
      <c r="A2" s="114" t="s">
        <v>103</v>
      </c>
      <c r="B2" s="115"/>
      <c r="C2" s="115"/>
      <c r="D2" s="115"/>
      <c r="E2" s="115"/>
      <c r="F2" s="115"/>
    </row>
    <row r="3" spans="1:7" ht="42" customHeight="1">
      <c r="A3" s="4" t="s">
        <v>140</v>
      </c>
    </row>
    <row r="4" spans="1:7" ht="36" customHeight="1">
      <c r="A4" s="7" t="s">
        <v>166</v>
      </c>
      <c r="B4" s="67" t="s">
        <v>193</v>
      </c>
      <c r="C4" s="66"/>
      <c r="D4" s="66"/>
      <c r="E4" s="66"/>
      <c r="F4" s="66"/>
      <c r="G4" s="66"/>
    </row>
    <row r="5" spans="1:7" ht="18" customHeight="1">
      <c r="A5" s="7" t="s">
        <v>62</v>
      </c>
      <c r="B5" s="91" t="s">
        <v>220</v>
      </c>
      <c r="C5" s="92"/>
      <c r="D5" s="92"/>
      <c r="E5" s="92"/>
      <c r="F5" s="92"/>
      <c r="G5" s="93"/>
    </row>
    <row r="6" spans="1:7" ht="36" customHeight="1">
      <c r="A6" s="7" t="s">
        <v>2</v>
      </c>
      <c r="B6" s="106" t="s">
        <v>230</v>
      </c>
      <c r="C6" s="106"/>
      <c r="D6" s="106"/>
      <c r="E6" s="106"/>
      <c r="F6" s="106"/>
      <c r="G6" s="106"/>
    </row>
    <row r="7" spans="1:7" ht="36" customHeight="1">
      <c r="A7" s="87" t="s">
        <v>3</v>
      </c>
      <c r="B7" s="2">
        <v>5</v>
      </c>
      <c r="C7" s="84" t="s">
        <v>232</v>
      </c>
      <c r="D7" s="84"/>
      <c r="E7" s="84"/>
      <c r="F7" s="84"/>
      <c r="G7" s="84"/>
    </row>
    <row r="8" spans="1:7" ht="36" customHeight="1">
      <c r="A8" s="109"/>
      <c r="B8" s="2">
        <v>4</v>
      </c>
      <c r="C8" s="84" t="s">
        <v>237</v>
      </c>
      <c r="D8" s="84"/>
      <c r="E8" s="84"/>
      <c r="F8" s="84"/>
      <c r="G8" s="84"/>
    </row>
    <row r="9" spans="1:7" ht="36" customHeight="1">
      <c r="A9" s="109"/>
      <c r="B9" s="2">
        <v>3</v>
      </c>
      <c r="C9" s="84" t="s">
        <v>238</v>
      </c>
      <c r="D9" s="84"/>
      <c r="E9" s="84"/>
      <c r="F9" s="84"/>
      <c r="G9" s="84"/>
    </row>
    <row r="10" spans="1:7" ht="36" customHeight="1">
      <c r="A10" s="109"/>
      <c r="B10" s="2">
        <v>2</v>
      </c>
      <c r="C10" s="84" t="s">
        <v>239</v>
      </c>
      <c r="D10" s="84"/>
      <c r="E10" s="84"/>
      <c r="F10" s="84"/>
      <c r="G10" s="84"/>
    </row>
    <row r="11" spans="1:7" ht="36" customHeight="1">
      <c r="A11" s="109"/>
      <c r="B11" s="2">
        <v>1</v>
      </c>
      <c r="C11" s="84" t="s">
        <v>240</v>
      </c>
      <c r="D11" s="84"/>
      <c r="E11" s="84"/>
      <c r="F11" s="84"/>
      <c r="G11" s="84"/>
    </row>
    <row r="12" spans="1:7" ht="36" customHeight="1" thickBot="1">
      <c r="A12" s="110"/>
      <c r="B12" s="2">
        <v>0</v>
      </c>
      <c r="C12" s="84" t="s">
        <v>231</v>
      </c>
      <c r="D12" s="84"/>
      <c r="E12" s="84"/>
      <c r="F12" s="84"/>
      <c r="G12" s="84"/>
    </row>
    <row r="13" spans="1:7" ht="18.600000000000001" customHeight="1" thickBot="1">
      <c r="A13" s="13" t="s">
        <v>139</v>
      </c>
      <c r="B13" s="25">
        <v>1</v>
      </c>
      <c r="C13" s="94" t="s">
        <v>161</v>
      </c>
      <c r="D13" s="95"/>
      <c r="E13" s="95"/>
      <c r="F13" s="95"/>
      <c r="G13" s="95"/>
    </row>
    <row r="14" spans="1:7" ht="75.599999999999994" customHeight="1" thickBot="1">
      <c r="A14" s="8" t="s">
        <v>158</v>
      </c>
      <c r="B14" s="96"/>
      <c r="C14" s="97"/>
      <c r="D14" s="97"/>
      <c r="E14" s="97"/>
      <c r="F14" s="97"/>
      <c r="G14" s="98"/>
    </row>
    <row r="15" spans="1:7">
      <c r="A15" s="9" t="s">
        <v>0</v>
      </c>
      <c r="B15" s="100" t="s">
        <v>56</v>
      </c>
      <c r="C15" s="100"/>
      <c r="D15" s="100"/>
      <c r="E15" s="100"/>
      <c r="F15" s="100"/>
      <c r="G15" s="100"/>
    </row>
    <row r="16" spans="1:7">
      <c r="A16" s="9" t="s">
        <v>1</v>
      </c>
      <c r="B16" s="100" t="s">
        <v>5</v>
      </c>
      <c r="C16" s="100"/>
      <c r="D16" s="100"/>
      <c r="E16" s="100"/>
      <c r="F16" s="100"/>
      <c r="G16" s="100"/>
    </row>
    <row r="17" spans="1:7" ht="18" customHeight="1">
      <c r="A17" s="12"/>
    </row>
    <row r="18" spans="1:7" ht="36" customHeight="1">
      <c r="A18" s="7" t="s">
        <v>166</v>
      </c>
      <c r="B18" s="67" t="s">
        <v>194</v>
      </c>
      <c r="C18" s="66"/>
      <c r="D18" s="66"/>
      <c r="E18" s="66"/>
      <c r="F18" s="66"/>
      <c r="G18" s="66"/>
    </row>
    <row r="19" spans="1:7" ht="18" customHeight="1">
      <c r="A19" s="7" t="s">
        <v>62</v>
      </c>
      <c r="B19" s="91" t="s">
        <v>221</v>
      </c>
      <c r="C19" s="92"/>
      <c r="D19" s="92"/>
      <c r="E19" s="92"/>
      <c r="F19" s="92"/>
      <c r="G19" s="93"/>
    </row>
    <row r="20" spans="1:7" ht="36" customHeight="1">
      <c r="A20" s="7" t="s">
        <v>2</v>
      </c>
      <c r="B20" s="106" t="s">
        <v>111</v>
      </c>
      <c r="C20" s="106"/>
      <c r="D20" s="106"/>
      <c r="E20" s="106"/>
      <c r="F20" s="106"/>
      <c r="G20" s="106"/>
    </row>
    <row r="21" spans="1:7" ht="36" customHeight="1">
      <c r="A21" s="87" t="s">
        <v>3</v>
      </c>
      <c r="B21" s="2">
        <v>5</v>
      </c>
      <c r="C21" s="84" t="s">
        <v>112</v>
      </c>
      <c r="D21" s="84"/>
      <c r="E21" s="84"/>
      <c r="F21" s="84"/>
      <c r="G21" s="84"/>
    </row>
    <row r="22" spans="1:7" ht="36" customHeight="1">
      <c r="A22" s="109"/>
      <c r="B22" s="2">
        <v>4</v>
      </c>
      <c r="C22" s="84" t="s">
        <v>237</v>
      </c>
      <c r="D22" s="84"/>
      <c r="E22" s="84"/>
      <c r="F22" s="84"/>
      <c r="G22" s="84"/>
    </row>
    <row r="23" spans="1:7" ht="36" customHeight="1">
      <c r="A23" s="109"/>
      <c r="B23" s="2">
        <v>3</v>
      </c>
      <c r="C23" s="84" t="s">
        <v>238</v>
      </c>
      <c r="D23" s="84"/>
      <c r="E23" s="84"/>
      <c r="F23" s="84"/>
      <c r="G23" s="84"/>
    </row>
    <row r="24" spans="1:7" ht="36" customHeight="1">
      <c r="A24" s="109"/>
      <c r="B24" s="2">
        <v>2</v>
      </c>
      <c r="C24" s="84" t="s">
        <v>239</v>
      </c>
      <c r="D24" s="84"/>
      <c r="E24" s="84"/>
      <c r="F24" s="84"/>
      <c r="G24" s="84"/>
    </row>
    <row r="25" spans="1:7" ht="36" customHeight="1">
      <c r="A25" s="109"/>
      <c r="B25" s="2">
        <v>1</v>
      </c>
      <c r="C25" s="84" t="s">
        <v>240</v>
      </c>
      <c r="D25" s="84"/>
      <c r="E25" s="84"/>
      <c r="F25" s="84"/>
      <c r="G25" s="84"/>
    </row>
    <row r="26" spans="1:7" ht="36" customHeight="1" thickBot="1">
      <c r="A26" s="110"/>
      <c r="B26" s="2">
        <v>0</v>
      </c>
      <c r="C26" s="84" t="s">
        <v>113</v>
      </c>
      <c r="D26" s="84"/>
      <c r="E26" s="84"/>
      <c r="F26" s="84"/>
      <c r="G26" s="84"/>
    </row>
    <row r="27" spans="1:7" ht="18.600000000000001" customHeight="1" thickBot="1">
      <c r="A27" s="13" t="s">
        <v>139</v>
      </c>
      <c r="B27" s="25">
        <v>3</v>
      </c>
      <c r="C27" s="94" t="s">
        <v>161</v>
      </c>
      <c r="D27" s="95"/>
      <c r="E27" s="95"/>
      <c r="F27" s="95"/>
      <c r="G27" s="95"/>
    </row>
    <row r="28" spans="1:7" ht="75.599999999999994" customHeight="1" thickBot="1">
      <c r="A28" s="8" t="s">
        <v>158</v>
      </c>
      <c r="B28" s="96"/>
      <c r="C28" s="97"/>
      <c r="D28" s="97"/>
      <c r="E28" s="97"/>
      <c r="F28" s="97"/>
      <c r="G28" s="98"/>
    </row>
    <row r="29" spans="1:7">
      <c r="A29" s="9" t="s">
        <v>0</v>
      </c>
      <c r="B29" s="100" t="s">
        <v>56</v>
      </c>
      <c r="C29" s="100"/>
      <c r="D29" s="100"/>
      <c r="E29" s="100"/>
      <c r="F29" s="100"/>
      <c r="G29" s="100"/>
    </row>
    <row r="30" spans="1:7">
      <c r="A30" s="9" t="s">
        <v>1</v>
      </c>
      <c r="B30" s="100" t="s">
        <v>6</v>
      </c>
      <c r="C30" s="100"/>
      <c r="D30" s="100"/>
      <c r="E30" s="100"/>
      <c r="F30" s="100"/>
      <c r="G30" s="100"/>
    </row>
    <row r="31" spans="1:7" ht="18" customHeight="1">
      <c r="A31" s="12"/>
    </row>
    <row r="32" spans="1:7" ht="36" customHeight="1">
      <c r="A32" s="7" t="s">
        <v>166</v>
      </c>
      <c r="B32" s="67" t="s">
        <v>195</v>
      </c>
      <c r="C32" s="66"/>
      <c r="D32" s="66"/>
      <c r="E32" s="66"/>
      <c r="F32" s="66"/>
      <c r="G32" s="66"/>
    </row>
    <row r="33" spans="1:7" ht="18" customHeight="1">
      <c r="A33" s="7" t="s">
        <v>62</v>
      </c>
      <c r="B33" s="91" t="s">
        <v>222</v>
      </c>
      <c r="C33" s="92"/>
      <c r="D33" s="92"/>
      <c r="E33" s="92"/>
      <c r="F33" s="92"/>
      <c r="G33" s="93"/>
    </row>
    <row r="34" spans="1:7" ht="36" customHeight="1">
      <c r="A34" s="7" t="s">
        <v>2</v>
      </c>
      <c r="B34" s="106" t="s">
        <v>114</v>
      </c>
      <c r="C34" s="106"/>
      <c r="D34" s="106"/>
      <c r="E34" s="106"/>
      <c r="F34" s="106"/>
      <c r="G34" s="106"/>
    </row>
    <row r="35" spans="1:7" ht="36" customHeight="1">
      <c r="A35" s="87" t="s">
        <v>3</v>
      </c>
      <c r="B35" s="2">
        <v>5</v>
      </c>
      <c r="C35" s="84" t="s">
        <v>115</v>
      </c>
      <c r="D35" s="84"/>
      <c r="E35" s="84"/>
      <c r="F35" s="84"/>
      <c r="G35" s="84"/>
    </row>
    <row r="36" spans="1:7" ht="36" customHeight="1">
      <c r="A36" s="109"/>
      <c r="B36" s="2">
        <v>4</v>
      </c>
      <c r="C36" s="84" t="s">
        <v>237</v>
      </c>
      <c r="D36" s="84"/>
      <c r="E36" s="84"/>
      <c r="F36" s="84"/>
      <c r="G36" s="84"/>
    </row>
    <row r="37" spans="1:7" ht="36" customHeight="1">
      <c r="A37" s="109"/>
      <c r="B37" s="2">
        <v>3</v>
      </c>
      <c r="C37" s="84" t="s">
        <v>238</v>
      </c>
      <c r="D37" s="84"/>
      <c r="E37" s="84"/>
      <c r="F37" s="84"/>
      <c r="G37" s="84"/>
    </row>
    <row r="38" spans="1:7" ht="36" customHeight="1">
      <c r="A38" s="109"/>
      <c r="B38" s="2">
        <v>2</v>
      </c>
      <c r="C38" s="84" t="s">
        <v>239</v>
      </c>
      <c r="D38" s="84"/>
      <c r="E38" s="84"/>
      <c r="F38" s="84"/>
      <c r="G38" s="84"/>
    </row>
    <row r="39" spans="1:7" ht="36" customHeight="1">
      <c r="A39" s="109"/>
      <c r="B39" s="2">
        <v>1</v>
      </c>
      <c r="C39" s="84" t="s">
        <v>240</v>
      </c>
      <c r="D39" s="84"/>
      <c r="E39" s="84"/>
      <c r="F39" s="84"/>
      <c r="G39" s="84"/>
    </row>
    <row r="40" spans="1:7" ht="36" customHeight="1" thickBot="1">
      <c r="A40" s="110"/>
      <c r="B40" s="2">
        <v>0</v>
      </c>
      <c r="C40" s="84" t="s">
        <v>116</v>
      </c>
      <c r="D40" s="84"/>
      <c r="E40" s="84"/>
      <c r="F40" s="84"/>
      <c r="G40" s="84"/>
    </row>
    <row r="41" spans="1:7" ht="18.600000000000001" customHeight="1" thickBot="1">
      <c r="A41" s="13" t="s">
        <v>139</v>
      </c>
      <c r="B41" s="25">
        <v>4</v>
      </c>
      <c r="C41" s="94" t="s">
        <v>161</v>
      </c>
      <c r="D41" s="95"/>
      <c r="E41" s="95"/>
      <c r="F41" s="95"/>
      <c r="G41" s="95"/>
    </row>
    <row r="42" spans="1:7" ht="75.599999999999994" customHeight="1" thickBot="1">
      <c r="A42" s="8" t="s">
        <v>158</v>
      </c>
      <c r="B42" s="96"/>
      <c r="C42" s="97"/>
      <c r="D42" s="97"/>
      <c r="E42" s="97"/>
      <c r="F42" s="97"/>
      <c r="G42" s="98"/>
    </row>
    <row r="43" spans="1:7">
      <c r="A43" s="14" t="s">
        <v>0</v>
      </c>
      <c r="B43" s="100" t="s">
        <v>56</v>
      </c>
      <c r="C43" s="100"/>
      <c r="D43" s="100"/>
      <c r="E43" s="100"/>
      <c r="F43" s="100"/>
      <c r="G43" s="100"/>
    </row>
    <row r="44" spans="1:7">
      <c r="A44" s="14" t="s">
        <v>1</v>
      </c>
      <c r="B44" s="100" t="s">
        <v>7</v>
      </c>
      <c r="C44" s="100"/>
      <c r="D44" s="100"/>
      <c r="E44" s="100"/>
      <c r="F44" s="100"/>
      <c r="G44" s="100"/>
    </row>
    <row r="45" spans="1:7">
      <c r="A45" s="12"/>
    </row>
    <row r="46" spans="1:7" ht="36" customHeight="1">
      <c r="A46" s="7" t="s">
        <v>166</v>
      </c>
      <c r="B46" s="67" t="s">
        <v>196</v>
      </c>
      <c r="C46" s="66"/>
      <c r="D46" s="66"/>
      <c r="E46" s="66"/>
      <c r="F46" s="66"/>
      <c r="G46" s="66"/>
    </row>
    <row r="47" spans="1:7" ht="18" customHeight="1">
      <c r="A47" s="7" t="s">
        <v>62</v>
      </c>
      <c r="B47" s="91" t="s">
        <v>223</v>
      </c>
      <c r="C47" s="92"/>
      <c r="D47" s="92"/>
      <c r="E47" s="92"/>
      <c r="F47" s="92"/>
      <c r="G47" s="93"/>
    </row>
    <row r="48" spans="1:7" ht="36" customHeight="1">
      <c r="A48" s="7" t="s">
        <v>2</v>
      </c>
      <c r="B48" s="119" t="s">
        <v>104</v>
      </c>
      <c r="C48" s="120"/>
      <c r="D48" s="120"/>
      <c r="E48" s="120"/>
      <c r="F48" s="120"/>
      <c r="G48" s="121"/>
    </row>
    <row r="49" spans="1:7" ht="36" customHeight="1">
      <c r="A49" s="87" t="s">
        <v>3</v>
      </c>
      <c r="B49" s="2">
        <v>5</v>
      </c>
      <c r="C49" s="116" t="s">
        <v>105</v>
      </c>
      <c r="D49" s="117"/>
      <c r="E49" s="117"/>
      <c r="F49" s="117"/>
      <c r="G49" s="118"/>
    </row>
    <row r="50" spans="1:7" ht="36" customHeight="1">
      <c r="A50" s="109"/>
      <c r="B50" s="2">
        <v>4</v>
      </c>
      <c r="C50" s="84" t="s">
        <v>237</v>
      </c>
      <c r="D50" s="84"/>
      <c r="E50" s="84"/>
      <c r="F50" s="84"/>
      <c r="G50" s="84"/>
    </row>
    <row r="51" spans="1:7" ht="36" customHeight="1">
      <c r="A51" s="109"/>
      <c r="B51" s="2">
        <v>3</v>
      </c>
      <c r="C51" s="84" t="s">
        <v>238</v>
      </c>
      <c r="D51" s="84"/>
      <c r="E51" s="84"/>
      <c r="F51" s="84"/>
      <c r="G51" s="84"/>
    </row>
    <row r="52" spans="1:7" ht="36" customHeight="1">
      <c r="A52" s="109"/>
      <c r="B52" s="2">
        <v>2</v>
      </c>
      <c r="C52" s="84" t="s">
        <v>239</v>
      </c>
      <c r="D52" s="84"/>
      <c r="E52" s="84"/>
      <c r="F52" s="84"/>
      <c r="G52" s="84"/>
    </row>
    <row r="53" spans="1:7" ht="36" customHeight="1">
      <c r="A53" s="109"/>
      <c r="B53" s="2">
        <v>1</v>
      </c>
      <c r="C53" s="84" t="s">
        <v>240</v>
      </c>
      <c r="D53" s="84"/>
      <c r="E53" s="84"/>
      <c r="F53" s="84"/>
      <c r="G53" s="84"/>
    </row>
    <row r="54" spans="1:7" ht="36" customHeight="1" thickBot="1">
      <c r="A54" s="110"/>
      <c r="B54" s="2">
        <v>0</v>
      </c>
      <c r="C54" s="116" t="s">
        <v>106</v>
      </c>
      <c r="D54" s="117"/>
      <c r="E54" s="117"/>
      <c r="F54" s="117"/>
      <c r="G54" s="118"/>
    </row>
    <row r="55" spans="1:7" ht="18" customHeight="1" thickBot="1">
      <c r="A55" s="13" t="s">
        <v>139</v>
      </c>
      <c r="B55" s="25" t="s">
        <v>287</v>
      </c>
      <c r="C55" s="94" t="s">
        <v>161</v>
      </c>
      <c r="D55" s="95"/>
      <c r="E55" s="95"/>
      <c r="F55" s="95"/>
      <c r="G55" s="95"/>
    </row>
    <row r="56" spans="1:7" ht="75.599999999999994" customHeight="1" thickBot="1">
      <c r="A56" s="8" t="s">
        <v>158</v>
      </c>
      <c r="B56" s="96"/>
      <c r="C56" s="97"/>
      <c r="D56" s="97"/>
      <c r="E56" s="97"/>
      <c r="F56" s="97"/>
      <c r="G56" s="98"/>
    </row>
    <row r="57" spans="1:7">
      <c r="A57" s="9" t="s">
        <v>0</v>
      </c>
      <c r="B57" s="100" t="s">
        <v>57</v>
      </c>
      <c r="C57" s="100"/>
      <c r="D57" s="100"/>
      <c r="E57" s="100"/>
      <c r="F57" s="100"/>
      <c r="G57" s="100"/>
    </row>
    <row r="58" spans="1:7">
      <c r="A58" s="9" t="s">
        <v>1</v>
      </c>
      <c r="B58" s="100" t="s">
        <v>4</v>
      </c>
      <c r="C58" s="100"/>
      <c r="D58" s="100"/>
      <c r="E58" s="100"/>
      <c r="F58" s="100"/>
      <c r="G58" s="100"/>
    </row>
    <row r="59" spans="1:7">
      <c r="A59" s="12"/>
    </row>
    <row r="60" spans="1:7" ht="36" customHeight="1">
      <c r="A60" s="7" t="s">
        <v>166</v>
      </c>
      <c r="B60" s="67" t="s">
        <v>197</v>
      </c>
      <c r="C60" s="66"/>
      <c r="D60" s="66"/>
      <c r="E60" s="66"/>
      <c r="F60" s="66"/>
      <c r="G60" s="66"/>
    </row>
    <row r="61" spans="1:7" ht="18" customHeight="1">
      <c r="A61" s="7" t="s">
        <v>62</v>
      </c>
      <c r="B61" s="91" t="s">
        <v>224</v>
      </c>
      <c r="C61" s="92"/>
      <c r="D61" s="92"/>
      <c r="E61" s="92"/>
      <c r="F61" s="92"/>
      <c r="G61" s="93"/>
    </row>
    <row r="62" spans="1:7" ht="36" customHeight="1">
      <c r="A62" s="7" t="s">
        <v>2</v>
      </c>
      <c r="B62" s="119" t="s">
        <v>136</v>
      </c>
      <c r="C62" s="120"/>
      <c r="D62" s="120"/>
      <c r="E62" s="120"/>
      <c r="F62" s="120"/>
      <c r="G62" s="121"/>
    </row>
    <row r="63" spans="1:7" ht="36" customHeight="1">
      <c r="A63" s="87" t="s">
        <v>3</v>
      </c>
      <c r="B63" s="2">
        <v>5</v>
      </c>
      <c r="C63" s="116" t="s">
        <v>107</v>
      </c>
      <c r="D63" s="117"/>
      <c r="E63" s="117"/>
      <c r="F63" s="117"/>
      <c r="G63" s="118"/>
    </row>
    <row r="64" spans="1:7" ht="36" customHeight="1">
      <c r="A64" s="109"/>
      <c r="B64" s="2">
        <v>4</v>
      </c>
      <c r="C64" s="84" t="s">
        <v>237</v>
      </c>
      <c r="D64" s="84"/>
      <c r="E64" s="84"/>
      <c r="F64" s="84"/>
      <c r="G64" s="84"/>
    </row>
    <row r="65" spans="1:7" ht="36" customHeight="1">
      <c r="A65" s="109"/>
      <c r="B65" s="2">
        <v>3</v>
      </c>
      <c r="C65" s="84" t="s">
        <v>238</v>
      </c>
      <c r="D65" s="84"/>
      <c r="E65" s="84"/>
      <c r="F65" s="84"/>
      <c r="G65" s="84"/>
    </row>
    <row r="66" spans="1:7" ht="36" customHeight="1">
      <c r="A66" s="109"/>
      <c r="B66" s="2">
        <v>2</v>
      </c>
      <c r="C66" s="84" t="s">
        <v>239</v>
      </c>
      <c r="D66" s="84"/>
      <c r="E66" s="84"/>
      <c r="F66" s="84"/>
      <c r="G66" s="84"/>
    </row>
    <row r="67" spans="1:7" ht="36" customHeight="1">
      <c r="A67" s="109"/>
      <c r="B67" s="2">
        <v>1</v>
      </c>
      <c r="C67" s="84" t="s">
        <v>240</v>
      </c>
      <c r="D67" s="84"/>
      <c r="E67" s="84"/>
      <c r="F67" s="84"/>
      <c r="G67" s="84"/>
    </row>
    <row r="68" spans="1:7" ht="36" customHeight="1" thickBot="1">
      <c r="A68" s="110"/>
      <c r="B68" s="2">
        <v>0</v>
      </c>
      <c r="C68" s="116" t="s">
        <v>229</v>
      </c>
      <c r="D68" s="117"/>
      <c r="E68" s="117"/>
      <c r="F68" s="117"/>
      <c r="G68" s="118"/>
    </row>
    <row r="69" spans="1:7" ht="18" customHeight="1" thickBot="1">
      <c r="A69" s="13" t="s">
        <v>139</v>
      </c>
      <c r="B69" s="25" t="s">
        <v>287</v>
      </c>
      <c r="C69" s="94" t="s">
        <v>161</v>
      </c>
      <c r="D69" s="95"/>
      <c r="E69" s="95"/>
      <c r="F69" s="95"/>
      <c r="G69" s="95"/>
    </row>
    <row r="70" spans="1:7" ht="75.599999999999994" customHeight="1" thickBot="1">
      <c r="A70" s="8" t="s">
        <v>158</v>
      </c>
      <c r="B70" s="96"/>
      <c r="C70" s="97"/>
      <c r="D70" s="97"/>
      <c r="E70" s="97"/>
      <c r="F70" s="97"/>
      <c r="G70" s="98"/>
    </row>
    <row r="71" spans="1:7">
      <c r="A71" s="9" t="s">
        <v>0</v>
      </c>
      <c r="B71" s="100" t="s">
        <v>57</v>
      </c>
      <c r="C71" s="100"/>
      <c r="D71" s="100"/>
      <c r="E71" s="100"/>
      <c r="F71" s="100"/>
      <c r="G71" s="100"/>
    </row>
    <row r="72" spans="1:7">
      <c r="A72" s="9" t="s">
        <v>1</v>
      </c>
      <c r="B72" s="100" t="s">
        <v>4</v>
      </c>
      <c r="C72" s="100"/>
      <c r="D72" s="100"/>
      <c r="E72" s="100"/>
      <c r="F72" s="100"/>
      <c r="G72" s="100"/>
    </row>
    <row r="73" spans="1:7">
      <c r="A73" s="12"/>
    </row>
    <row r="74" spans="1:7" ht="36" customHeight="1">
      <c r="A74" s="26" t="s">
        <v>169</v>
      </c>
      <c r="B74" s="79" t="s">
        <v>172</v>
      </c>
      <c r="C74" s="80"/>
      <c r="D74" s="80"/>
      <c r="E74" s="80"/>
      <c r="F74" s="80"/>
      <c r="G74" s="80"/>
    </row>
    <row r="75" spans="1:7">
      <c r="A75" s="26" t="s">
        <v>170</v>
      </c>
      <c r="B75" s="126" t="s">
        <v>171</v>
      </c>
      <c r="C75" s="126"/>
      <c r="D75" s="126"/>
      <c r="E75" s="126"/>
      <c r="F75" s="126"/>
      <c r="G75" s="126"/>
    </row>
    <row r="76" spans="1:7" ht="36" customHeight="1">
      <c r="A76" s="7" t="s">
        <v>2</v>
      </c>
      <c r="B76" s="123" t="s">
        <v>359</v>
      </c>
      <c r="C76" s="124"/>
      <c r="D76" s="124"/>
      <c r="E76" s="124"/>
      <c r="F76" s="124"/>
      <c r="G76" s="125"/>
    </row>
    <row r="77" spans="1:7" ht="36" customHeight="1">
      <c r="A77" s="87" t="s">
        <v>3</v>
      </c>
      <c r="B77" s="2">
        <v>5</v>
      </c>
      <c r="C77" s="127" t="s">
        <v>360</v>
      </c>
      <c r="D77" s="128"/>
      <c r="E77" s="128"/>
      <c r="F77" s="128"/>
      <c r="G77" s="129"/>
    </row>
    <row r="78" spans="1:7" ht="36" customHeight="1">
      <c r="A78" s="109"/>
      <c r="B78" s="2">
        <v>4</v>
      </c>
      <c r="C78" s="122" t="s">
        <v>164</v>
      </c>
      <c r="D78" s="122"/>
      <c r="E78" s="122"/>
      <c r="F78" s="122"/>
      <c r="G78" s="122"/>
    </row>
    <row r="79" spans="1:7" ht="36" customHeight="1">
      <c r="A79" s="109"/>
      <c r="B79" s="2">
        <v>3</v>
      </c>
      <c r="C79" s="122" t="s">
        <v>288</v>
      </c>
      <c r="D79" s="122"/>
      <c r="E79" s="122"/>
      <c r="F79" s="122"/>
      <c r="G79" s="122"/>
    </row>
    <row r="80" spans="1:7" ht="36" customHeight="1">
      <c r="A80" s="109"/>
      <c r="B80" s="2">
        <v>2</v>
      </c>
      <c r="C80" s="122" t="s">
        <v>289</v>
      </c>
      <c r="D80" s="122"/>
      <c r="E80" s="122"/>
      <c r="F80" s="122"/>
      <c r="G80" s="122"/>
    </row>
    <row r="81" spans="1:7" ht="36" customHeight="1">
      <c r="A81" s="109"/>
      <c r="B81" s="2">
        <v>1</v>
      </c>
      <c r="C81" s="122" t="s">
        <v>165</v>
      </c>
      <c r="D81" s="122"/>
      <c r="E81" s="122"/>
      <c r="F81" s="122"/>
      <c r="G81" s="122"/>
    </row>
    <row r="82" spans="1:7" ht="36" customHeight="1" thickBot="1">
      <c r="A82" s="110"/>
      <c r="B82" s="2">
        <v>0</v>
      </c>
      <c r="C82" s="122" t="s">
        <v>286</v>
      </c>
      <c r="D82" s="122"/>
      <c r="E82" s="122"/>
      <c r="F82" s="122"/>
      <c r="G82" s="122"/>
    </row>
    <row r="83" spans="1:7" ht="18.600000000000001" customHeight="1" thickBot="1">
      <c r="A83" s="13" t="s">
        <v>139</v>
      </c>
      <c r="B83" s="25" t="s">
        <v>287</v>
      </c>
      <c r="C83" s="94" t="s">
        <v>161</v>
      </c>
      <c r="D83" s="95"/>
      <c r="E83" s="95"/>
      <c r="F83" s="95"/>
      <c r="G83" s="95"/>
    </row>
    <row r="84" spans="1:7" ht="75.599999999999994" customHeight="1" thickBot="1">
      <c r="A84" s="8" t="s">
        <v>158</v>
      </c>
      <c r="B84" s="96"/>
      <c r="C84" s="97"/>
      <c r="D84" s="97"/>
      <c r="E84" s="97"/>
      <c r="F84" s="97"/>
      <c r="G84" s="98"/>
    </row>
    <row r="85" spans="1:7">
      <c r="A85" s="9" t="s">
        <v>0</v>
      </c>
      <c r="B85" s="100" t="s">
        <v>57</v>
      </c>
      <c r="C85" s="100"/>
      <c r="D85" s="100"/>
      <c r="E85" s="100"/>
      <c r="F85" s="100"/>
      <c r="G85" s="100"/>
    </row>
    <row r="86" spans="1:7">
      <c r="A86" s="9" t="s">
        <v>1</v>
      </c>
      <c r="B86" s="100" t="s">
        <v>4</v>
      </c>
      <c r="C86" s="100"/>
      <c r="D86" s="100"/>
      <c r="E86" s="100"/>
      <c r="F86" s="100"/>
      <c r="G86" s="100"/>
    </row>
    <row r="87" spans="1:7">
      <c r="A87" s="12"/>
    </row>
    <row r="88" spans="1:7" ht="36" customHeight="1">
      <c r="A88" s="7" t="s">
        <v>166</v>
      </c>
      <c r="B88" s="67" t="s">
        <v>198</v>
      </c>
      <c r="C88" s="66"/>
      <c r="D88" s="66"/>
      <c r="E88" s="66"/>
      <c r="F88" s="66"/>
      <c r="G88" s="66"/>
    </row>
    <row r="89" spans="1:7" ht="18" customHeight="1">
      <c r="A89" s="7" t="s">
        <v>62</v>
      </c>
      <c r="B89" s="91" t="s">
        <v>225</v>
      </c>
      <c r="C89" s="92"/>
      <c r="D89" s="92"/>
      <c r="E89" s="92"/>
      <c r="F89" s="92"/>
      <c r="G89" s="93"/>
    </row>
    <row r="90" spans="1:7" ht="36" customHeight="1">
      <c r="A90" s="7" t="s">
        <v>2</v>
      </c>
      <c r="B90" s="119" t="s">
        <v>108</v>
      </c>
      <c r="C90" s="120"/>
      <c r="D90" s="120"/>
      <c r="E90" s="120"/>
      <c r="F90" s="120"/>
      <c r="G90" s="121"/>
    </row>
    <row r="91" spans="1:7" ht="36" customHeight="1">
      <c r="A91" s="87" t="s">
        <v>3</v>
      </c>
      <c r="B91" s="2">
        <v>5</v>
      </c>
      <c r="C91" s="116" t="s">
        <v>148</v>
      </c>
      <c r="D91" s="117"/>
      <c r="E91" s="117"/>
      <c r="F91" s="117"/>
      <c r="G91" s="118"/>
    </row>
    <row r="92" spans="1:7" ht="36" customHeight="1">
      <c r="A92" s="109"/>
      <c r="B92" s="2">
        <v>4</v>
      </c>
      <c r="C92" s="84" t="s">
        <v>237</v>
      </c>
      <c r="D92" s="84"/>
      <c r="E92" s="84"/>
      <c r="F92" s="84"/>
      <c r="G92" s="84"/>
    </row>
    <row r="93" spans="1:7" ht="36" customHeight="1">
      <c r="A93" s="109"/>
      <c r="B93" s="2">
        <v>3</v>
      </c>
      <c r="C93" s="84" t="s">
        <v>238</v>
      </c>
      <c r="D93" s="84"/>
      <c r="E93" s="84"/>
      <c r="F93" s="84"/>
      <c r="G93" s="84"/>
    </row>
    <row r="94" spans="1:7" ht="36" customHeight="1">
      <c r="A94" s="109"/>
      <c r="B94" s="2">
        <v>2</v>
      </c>
      <c r="C94" s="84" t="s">
        <v>239</v>
      </c>
      <c r="D94" s="84"/>
      <c r="E94" s="84"/>
      <c r="F94" s="84"/>
      <c r="G94" s="84"/>
    </row>
    <row r="95" spans="1:7" ht="36" customHeight="1">
      <c r="A95" s="109"/>
      <c r="B95" s="2">
        <v>1</v>
      </c>
      <c r="C95" s="84" t="s">
        <v>240</v>
      </c>
      <c r="D95" s="84"/>
      <c r="E95" s="84"/>
      <c r="F95" s="84"/>
      <c r="G95" s="84"/>
    </row>
    <row r="96" spans="1:7" ht="36" customHeight="1" thickBot="1">
      <c r="A96" s="110"/>
      <c r="B96" s="2">
        <v>0</v>
      </c>
      <c r="C96" s="116" t="s">
        <v>149</v>
      </c>
      <c r="D96" s="117"/>
      <c r="E96" s="117"/>
      <c r="F96" s="117"/>
      <c r="G96" s="118"/>
    </row>
    <row r="97" spans="1:7" ht="18" customHeight="1" thickBot="1">
      <c r="A97" s="13" t="s">
        <v>139</v>
      </c>
      <c r="B97" s="25" t="s">
        <v>287</v>
      </c>
      <c r="C97" s="94" t="s">
        <v>161</v>
      </c>
      <c r="D97" s="95"/>
      <c r="E97" s="95"/>
      <c r="F97" s="95"/>
      <c r="G97" s="95"/>
    </row>
    <row r="98" spans="1:7" ht="75.599999999999994" customHeight="1" thickBot="1">
      <c r="A98" s="8" t="s">
        <v>158</v>
      </c>
      <c r="B98" s="96"/>
      <c r="C98" s="97"/>
      <c r="D98" s="97"/>
      <c r="E98" s="97"/>
      <c r="F98" s="97"/>
      <c r="G98" s="98"/>
    </row>
    <row r="99" spans="1:7">
      <c r="A99" s="9" t="s">
        <v>0</v>
      </c>
      <c r="B99" s="100" t="s">
        <v>57</v>
      </c>
      <c r="C99" s="100"/>
      <c r="D99" s="100"/>
      <c r="E99" s="100"/>
      <c r="F99" s="100"/>
      <c r="G99" s="100"/>
    </row>
    <row r="100" spans="1:7">
      <c r="A100" s="9" t="s">
        <v>1</v>
      </c>
      <c r="B100" s="100" t="s">
        <v>5</v>
      </c>
      <c r="C100" s="100"/>
      <c r="D100" s="100"/>
      <c r="E100" s="100"/>
      <c r="F100" s="100"/>
      <c r="G100" s="100"/>
    </row>
    <row r="101" spans="1:7">
      <c r="A101" s="12"/>
    </row>
    <row r="102" spans="1:7" ht="36" customHeight="1">
      <c r="A102" s="7" t="s">
        <v>166</v>
      </c>
      <c r="B102" s="67" t="s">
        <v>199</v>
      </c>
      <c r="C102" s="66"/>
      <c r="D102" s="66"/>
      <c r="E102" s="66"/>
      <c r="F102" s="66"/>
      <c r="G102" s="66"/>
    </row>
    <row r="103" spans="1:7" ht="18" customHeight="1">
      <c r="A103" s="7" t="s">
        <v>62</v>
      </c>
      <c r="B103" s="91" t="s">
        <v>226</v>
      </c>
      <c r="C103" s="92"/>
      <c r="D103" s="92"/>
      <c r="E103" s="92"/>
      <c r="F103" s="92"/>
      <c r="G103" s="93"/>
    </row>
    <row r="104" spans="1:7" ht="36" customHeight="1">
      <c r="A104" s="7" t="s">
        <v>2</v>
      </c>
      <c r="B104" s="119" t="s">
        <v>137</v>
      </c>
      <c r="C104" s="120"/>
      <c r="D104" s="120"/>
      <c r="E104" s="120"/>
      <c r="F104" s="120"/>
      <c r="G104" s="121"/>
    </row>
    <row r="105" spans="1:7" ht="36" customHeight="1">
      <c r="A105" s="87" t="s">
        <v>3</v>
      </c>
      <c r="B105" s="2">
        <v>5</v>
      </c>
      <c r="C105" s="116" t="s">
        <v>109</v>
      </c>
      <c r="D105" s="117"/>
      <c r="E105" s="117"/>
      <c r="F105" s="117"/>
      <c r="G105" s="118"/>
    </row>
    <row r="106" spans="1:7" ht="36" customHeight="1">
      <c r="A106" s="109"/>
      <c r="B106" s="2">
        <v>4</v>
      </c>
      <c r="C106" s="84" t="s">
        <v>237</v>
      </c>
      <c r="D106" s="84"/>
      <c r="E106" s="84"/>
      <c r="F106" s="84"/>
      <c r="G106" s="84"/>
    </row>
    <row r="107" spans="1:7" ht="36" customHeight="1">
      <c r="A107" s="109"/>
      <c r="B107" s="2">
        <v>3</v>
      </c>
      <c r="C107" s="84" t="s">
        <v>238</v>
      </c>
      <c r="D107" s="84"/>
      <c r="E107" s="84"/>
      <c r="F107" s="84"/>
      <c r="G107" s="84"/>
    </row>
    <row r="108" spans="1:7" ht="36" customHeight="1">
      <c r="A108" s="109"/>
      <c r="B108" s="2">
        <v>2</v>
      </c>
      <c r="C108" s="84" t="s">
        <v>239</v>
      </c>
      <c r="D108" s="84"/>
      <c r="E108" s="84"/>
      <c r="F108" s="84"/>
      <c r="G108" s="84"/>
    </row>
    <row r="109" spans="1:7" ht="36" customHeight="1">
      <c r="A109" s="109"/>
      <c r="B109" s="2">
        <v>1</v>
      </c>
      <c r="C109" s="84" t="s">
        <v>240</v>
      </c>
      <c r="D109" s="84"/>
      <c r="E109" s="84"/>
      <c r="F109" s="84"/>
      <c r="G109" s="84"/>
    </row>
    <row r="110" spans="1:7" ht="36" customHeight="1" thickBot="1">
      <c r="A110" s="110"/>
      <c r="B110" s="2">
        <v>0</v>
      </c>
      <c r="C110" s="116" t="s">
        <v>110</v>
      </c>
      <c r="D110" s="117"/>
      <c r="E110" s="117"/>
      <c r="F110" s="117"/>
      <c r="G110" s="118"/>
    </row>
    <row r="111" spans="1:7" ht="18" customHeight="1" thickBot="1">
      <c r="A111" s="13" t="s">
        <v>139</v>
      </c>
      <c r="B111" s="25">
        <v>1</v>
      </c>
      <c r="C111" s="94" t="s">
        <v>161</v>
      </c>
      <c r="D111" s="95"/>
      <c r="E111" s="95"/>
      <c r="F111" s="95"/>
      <c r="G111" s="95"/>
    </row>
    <row r="112" spans="1:7" ht="75.599999999999994" customHeight="1" thickBot="1">
      <c r="A112" s="8" t="s">
        <v>158</v>
      </c>
      <c r="B112" s="96"/>
      <c r="C112" s="97"/>
      <c r="D112" s="97"/>
      <c r="E112" s="97"/>
      <c r="F112" s="97"/>
      <c r="G112" s="98"/>
    </row>
    <row r="113" spans="1:7">
      <c r="A113" s="9" t="s">
        <v>0</v>
      </c>
      <c r="B113" s="100" t="s">
        <v>60</v>
      </c>
      <c r="C113" s="100"/>
      <c r="D113" s="100"/>
      <c r="E113" s="100"/>
      <c r="F113" s="100"/>
      <c r="G113" s="100"/>
    </row>
    <row r="114" spans="1:7">
      <c r="A114" s="9" t="s">
        <v>1</v>
      </c>
      <c r="B114" s="100" t="s">
        <v>5</v>
      </c>
      <c r="C114" s="100"/>
      <c r="D114" s="100"/>
      <c r="E114" s="100"/>
      <c r="F114" s="100"/>
      <c r="G114" s="100"/>
    </row>
    <row r="115" spans="1:7">
      <c r="A115" s="12"/>
    </row>
    <row r="116" spans="1:7" ht="36" customHeight="1">
      <c r="A116" s="7" t="s">
        <v>166</v>
      </c>
      <c r="B116" s="67" t="s">
        <v>200</v>
      </c>
      <c r="C116" s="66"/>
      <c r="D116" s="66"/>
      <c r="E116" s="66"/>
      <c r="F116" s="66"/>
      <c r="G116" s="66"/>
    </row>
    <row r="117" spans="1:7" ht="18" customHeight="1">
      <c r="A117" s="7" t="s">
        <v>62</v>
      </c>
      <c r="B117" s="91" t="s">
        <v>234</v>
      </c>
      <c r="C117" s="92"/>
      <c r="D117" s="92"/>
      <c r="E117" s="92"/>
      <c r="F117" s="92"/>
      <c r="G117" s="93"/>
    </row>
    <row r="118" spans="1:7" ht="36" customHeight="1">
      <c r="A118" s="7" t="s">
        <v>2</v>
      </c>
      <c r="B118" s="119" t="s">
        <v>233</v>
      </c>
      <c r="C118" s="120"/>
      <c r="D118" s="120"/>
      <c r="E118" s="120"/>
      <c r="F118" s="120"/>
      <c r="G118" s="121"/>
    </row>
    <row r="119" spans="1:7" ht="36" customHeight="1">
      <c r="A119" s="87" t="s">
        <v>3</v>
      </c>
      <c r="B119" s="2">
        <v>5</v>
      </c>
      <c r="C119" s="116" t="s">
        <v>235</v>
      </c>
      <c r="D119" s="117"/>
      <c r="E119" s="117"/>
      <c r="F119" s="117"/>
      <c r="G119" s="118"/>
    </row>
    <row r="120" spans="1:7" ht="36" customHeight="1">
      <c r="A120" s="109"/>
      <c r="B120" s="2">
        <v>4</v>
      </c>
      <c r="C120" s="84" t="s">
        <v>237</v>
      </c>
      <c r="D120" s="84"/>
      <c r="E120" s="84"/>
      <c r="F120" s="84"/>
      <c r="G120" s="84"/>
    </row>
    <row r="121" spans="1:7" ht="36" customHeight="1">
      <c r="A121" s="109"/>
      <c r="B121" s="2">
        <v>3</v>
      </c>
      <c r="C121" s="84" t="s">
        <v>238</v>
      </c>
      <c r="D121" s="84"/>
      <c r="E121" s="84"/>
      <c r="F121" s="84"/>
      <c r="G121" s="84"/>
    </row>
    <row r="122" spans="1:7" ht="36" customHeight="1">
      <c r="A122" s="109"/>
      <c r="B122" s="2">
        <v>2</v>
      </c>
      <c r="C122" s="84" t="s">
        <v>239</v>
      </c>
      <c r="D122" s="84"/>
      <c r="E122" s="84"/>
      <c r="F122" s="84"/>
      <c r="G122" s="84"/>
    </row>
    <row r="123" spans="1:7" ht="36" customHeight="1">
      <c r="A123" s="109"/>
      <c r="B123" s="2">
        <v>1</v>
      </c>
      <c r="C123" s="84" t="s">
        <v>240</v>
      </c>
      <c r="D123" s="84"/>
      <c r="E123" s="84"/>
      <c r="F123" s="84"/>
      <c r="G123" s="84"/>
    </row>
    <row r="124" spans="1:7" ht="36" customHeight="1" thickBot="1">
      <c r="A124" s="110"/>
      <c r="B124" s="2">
        <v>0</v>
      </c>
      <c r="C124" s="84" t="s">
        <v>236</v>
      </c>
      <c r="D124" s="84"/>
      <c r="E124" s="84"/>
      <c r="F124" s="84"/>
      <c r="G124" s="84"/>
    </row>
    <row r="125" spans="1:7" ht="18.600000000000001" customHeight="1" thickBot="1">
      <c r="A125" s="13" t="s">
        <v>139</v>
      </c>
      <c r="B125" s="25">
        <v>2</v>
      </c>
      <c r="C125" s="94" t="s">
        <v>161</v>
      </c>
      <c r="D125" s="95"/>
      <c r="E125" s="95"/>
      <c r="F125" s="95"/>
      <c r="G125" s="95"/>
    </row>
    <row r="126" spans="1:7" ht="75.599999999999994" customHeight="1" thickBot="1">
      <c r="A126" s="8" t="s">
        <v>158</v>
      </c>
      <c r="B126" s="96"/>
      <c r="C126" s="97"/>
      <c r="D126" s="97"/>
      <c r="E126" s="97"/>
      <c r="F126" s="97"/>
      <c r="G126" s="98"/>
    </row>
    <row r="127" spans="1:7">
      <c r="A127" s="9" t="s">
        <v>0</v>
      </c>
      <c r="B127" s="100" t="s">
        <v>60</v>
      </c>
      <c r="C127" s="100"/>
      <c r="D127" s="100"/>
      <c r="E127" s="100"/>
      <c r="F127" s="100"/>
      <c r="G127" s="100"/>
    </row>
    <row r="128" spans="1:7">
      <c r="A128" s="9" t="s">
        <v>1</v>
      </c>
      <c r="B128" s="100" t="s">
        <v>6</v>
      </c>
      <c r="C128" s="100"/>
      <c r="D128" s="100"/>
      <c r="E128" s="100"/>
      <c r="F128" s="100"/>
      <c r="G128" s="100"/>
    </row>
    <row r="129" spans="1:7">
      <c r="A129" s="12"/>
    </row>
    <row r="130" spans="1:7" ht="36" customHeight="1">
      <c r="A130" s="7" t="s">
        <v>166</v>
      </c>
      <c r="B130" s="67" t="s">
        <v>201</v>
      </c>
      <c r="C130" s="66"/>
      <c r="D130" s="66"/>
      <c r="E130" s="66"/>
      <c r="F130" s="66"/>
      <c r="G130" s="66"/>
    </row>
    <row r="131" spans="1:7" ht="18" customHeight="1">
      <c r="A131" s="7" t="s">
        <v>62</v>
      </c>
      <c r="B131" s="91" t="s">
        <v>227</v>
      </c>
      <c r="C131" s="92"/>
      <c r="D131" s="92"/>
      <c r="E131" s="92"/>
      <c r="F131" s="92"/>
      <c r="G131" s="93"/>
    </row>
    <row r="132" spans="1:7" ht="36" customHeight="1">
      <c r="A132" s="7" t="s">
        <v>2</v>
      </c>
      <c r="B132" s="119" t="s">
        <v>138</v>
      </c>
      <c r="C132" s="120"/>
      <c r="D132" s="120"/>
      <c r="E132" s="120"/>
      <c r="F132" s="120"/>
      <c r="G132" s="121"/>
    </row>
    <row r="133" spans="1:7" ht="36" customHeight="1">
      <c r="A133" s="87" t="s">
        <v>3</v>
      </c>
      <c r="B133" s="2">
        <v>5</v>
      </c>
      <c r="C133" s="116" t="s">
        <v>117</v>
      </c>
      <c r="D133" s="117"/>
      <c r="E133" s="117"/>
      <c r="F133" s="117"/>
      <c r="G133" s="118"/>
    </row>
    <row r="134" spans="1:7" ht="36" customHeight="1">
      <c r="A134" s="109"/>
      <c r="B134" s="2">
        <v>4</v>
      </c>
      <c r="C134" s="84" t="s">
        <v>237</v>
      </c>
      <c r="D134" s="84"/>
      <c r="E134" s="84"/>
      <c r="F134" s="84"/>
      <c r="G134" s="84"/>
    </row>
    <row r="135" spans="1:7" ht="36" customHeight="1">
      <c r="A135" s="109"/>
      <c r="B135" s="2">
        <v>3</v>
      </c>
      <c r="C135" s="84" t="s">
        <v>238</v>
      </c>
      <c r="D135" s="84"/>
      <c r="E135" s="84"/>
      <c r="F135" s="84"/>
      <c r="G135" s="84"/>
    </row>
    <row r="136" spans="1:7" ht="36" customHeight="1">
      <c r="A136" s="109"/>
      <c r="B136" s="2">
        <v>2</v>
      </c>
      <c r="C136" s="84" t="s">
        <v>239</v>
      </c>
      <c r="D136" s="84"/>
      <c r="E136" s="84"/>
      <c r="F136" s="84"/>
      <c r="G136" s="84"/>
    </row>
    <row r="137" spans="1:7" ht="36" customHeight="1">
      <c r="A137" s="109"/>
      <c r="B137" s="2">
        <v>1</v>
      </c>
      <c r="C137" s="84" t="s">
        <v>240</v>
      </c>
      <c r="D137" s="84"/>
      <c r="E137" s="84"/>
      <c r="F137" s="84"/>
      <c r="G137" s="84"/>
    </row>
    <row r="138" spans="1:7" ht="36" customHeight="1" thickBot="1">
      <c r="A138" s="110"/>
      <c r="B138" s="2">
        <v>0</v>
      </c>
      <c r="C138" s="84" t="s">
        <v>118</v>
      </c>
      <c r="D138" s="84"/>
      <c r="E138" s="84"/>
      <c r="F138" s="84"/>
      <c r="G138" s="84"/>
    </row>
    <row r="139" spans="1:7" ht="18.600000000000001" customHeight="1" thickBot="1">
      <c r="A139" s="13" t="s">
        <v>139</v>
      </c>
      <c r="B139" s="25">
        <v>1</v>
      </c>
      <c r="C139" s="94" t="s">
        <v>161</v>
      </c>
      <c r="D139" s="95"/>
      <c r="E139" s="95"/>
      <c r="F139" s="95"/>
      <c r="G139" s="95"/>
    </row>
    <row r="140" spans="1:7" ht="75.599999999999994" customHeight="1" thickBot="1">
      <c r="A140" s="8" t="s">
        <v>158</v>
      </c>
      <c r="B140" s="96"/>
      <c r="C140" s="97"/>
      <c r="D140" s="97"/>
      <c r="E140" s="97"/>
      <c r="F140" s="97"/>
      <c r="G140" s="98"/>
    </row>
    <row r="141" spans="1:7">
      <c r="A141" s="9" t="s">
        <v>0</v>
      </c>
      <c r="B141" s="100" t="s">
        <v>58</v>
      </c>
      <c r="C141" s="100"/>
      <c r="D141" s="100"/>
      <c r="E141" s="100"/>
      <c r="F141" s="100"/>
      <c r="G141" s="100"/>
    </row>
    <row r="142" spans="1:7">
      <c r="A142" s="9" t="s">
        <v>1</v>
      </c>
      <c r="B142" s="100" t="s">
        <v>7</v>
      </c>
      <c r="C142" s="100"/>
      <c r="D142" s="100"/>
      <c r="E142" s="100"/>
      <c r="F142" s="100"/>
      <c r="G142" s="100"/>
    </row>
  </sheetData>
  <protectedRanges>
    <protectedRange sqref="D13:F13 B13" name="保護1_1_1_1_1"/>
    <protectedRange sqref="D27:F27 B27" name="保護1_1_1_1_11"/>
    <protectedRange sqref="D41:F41 B41" name="保護1_1_1_1_12"/>
    <protectedRange sqref="D55:F55 B55" name="保護1_1_1_1_13"/>
    <protectedRange sqref="D69:F69 B69" name="保護1_1_1_1_14"/>
    <protectedRange sqref="D83:F83 B83" name="保護1_1_1_1_15"/>
    <protectedRange sqref="D97:F97 B97" name="保護1_1_1_1_16"/>
    <protectedRange sqref="D111:F111 B111" name="保護1_1_1_1_17"/>
    <protectedRange sqref="D125:F125 B125" name="保護1_1_1_1_18"/>
    <protectedRange sqref="D139:F139 B139" name="保護1_1_1_1_19"/>
  </protectedRanges>
  <mergeCells count="132">
    <mergeCell ref="B33:G33"/>
    <mergeCell ref="B47:G47"/>
    <mergeCell ref="B61:G61"/>
    <mergeCell ref="B89:G89"/>
    <mergeCell ref="B103:G103"/>
    <mergeCell ref="B117:G117"/>
    <mergeCell ref="B131:G131"/>
    <mergeCell ref="C139:G139"/>
    <mergeCell ref="B140:G140"/>
    <mergeCell ref="B118:G118"/>
    <mergeCell ref="C111:G111"/>
    <mergeCell ref="B112:G112"/>
    <mergeCell ref="B113:G113"/>
    <mergeCell ref="B114:G114"/>
    <mergeCell ref="C97:G97"/>
    <mergeCell ref="B98:G98"/>
    <mergeCell ref="B99:G99"/>
    <mergeCell ref="B100:G100"/>
    <mergeCell ref="B104:G104"/>
    <mergeCell ref="C83:G83"/>
    <mergeCell ref="B84:G84"/>
    <mergeCell ref="B85:G85"/>
    <mergeCell ref="B86:G86"/>
    <mergeCell ref="C69:G69"/>
    <mergeCell ref="B141:G141"/>
    <mergeCell ref="B142:G142"/>
    <mergeCell ref="C125:G125"/>
    <mergeCell ref="B126:G126"/>
    <mergeCell ref="B127:G127"/>
    <mergeCell ref="B128:G128"/>
    <mergeCell ref="B132:G132"/>
    <mergeCell ref="A133:A138"/>
    <mergeCell ref="C133:G133"/>
    <mergeCell ref="C134:G134"/>
    <mergeCell ref="C135:G135"/>
    <mergeCell ref="C136:G136"/>
    <mergeCell ref="A119:A124"/>
    <mergeCell ref="C119:G119"/>
    <mergeCell ref="C120:G120"/>
    <mergeCell ref="C121:G121"/>
    <mergeCell ref="C122:G122"/>
    <mergeCell ref="C123:G123"/>
    <mergeCell ref="C124:G124"/>
    <mergeCell ref="C137:G137"/>
    <mergeCell ref="C138:G138"/>
    <mergeCell ref="A105:A110"/>
    <mergeCell ref="C105:G105"/>
    <mergeCell ref="C106:G106"/>
    <mergeCell ref="C107:G107"/>
    <mergeCell ref="C108:G108"/>
    <mergeCell ref="B90:G90"/>
    <mergeCell ref="A91:A96"/>
    <mergeCell ref="C91:G91"/>
    <mergeCell ref="C92:G92"/>
    <mergeCell ref="C93:G93"/>
    <mergeCell ref="C94:G94"/>
    <mergeCell ref="C95:G95"/>
    <mergeCell ref="C96:G96"/>
    <mergeCell ref="C109:G109"/>
    <mergeCell ref="C110:G110"/>
    <mergeCell ref="B62:G62"/>
    <mergeCell ref="A63:A68"/>
    <mergeCell ref="C63:G63"/>
    <mergeCell ref="C64:G64"/>
    <mergeCell ref="C65:G65"/>
    <mergeCell ref="C66:G66"/>
    <mergeCell ref="C67:G67"/>
    <mergeCell ref="C68:G68"/>
    <mergeCell ref="C81:G81"/>
    <mergeCell ref="B70:G70"/>
    <mergeCell ref="B71:G71"/>
    <mergeCell ref="B72:G72"/>
    <mergeCell ref="B76:G76"/>
    <mergeCell ref="B75:G75"/>
    <mergeCell ref="A77:A82"/>
    <mergeCell ref="C77:G77"/>
    <mergeCell ref="C78:G78"/>
    <mergeCell ref="C79:G79"/>
    <mergeCell ref="C80:G80"/>
    <mergeCell ref="C82:G82"/>
    <mergeCell ref="C55:G55"/>
    <mergeCell ref="B56:G56"/>
    <mergeCell ref="B57:G57"/>
    <mergeCell ref="B58:G58"/>
    <mergeCell ref="C41:G41"/>
    <mergeCell ref="B42:G42"/>
    <mergeCell ref="B43:G43"/>
    <mergeCell ref="B44:G44"/>
    <mergeCell ref="B48:G48"/>
    <mergeCell ref="A49:A54"/>
    <mergeCell ref="C49:G49"/>
    <mergeCell ref="C50:G50"/>
    <mergeCell ref="C51:G51"/>
    <mergeCell ref="C52:G52"/>
    <mergeCell ref="B34:G34"/>
    <mergeCell ref="A35:A40"/>
    <mergeCell ref="C35:G35"/>
    <mergeCell ref="C36:G36"/>
    <mergeCell ref="C37:G37"/>
    <mergeCell ref="C38:G38"/>
    <mergeCell ref="C39:G39"/>
    <mergeCell ref="C40:G40"/>
    <mergeCell ref="C53:G53"/>
    <mergeCell ref="C54:G54"/>
    <mergeCell ref="C27:G27"/>
    <mergeCell ref="B28:G28"/>
    <mergeCell ref="B29:G29"/>
    <mergeCell ref="B30:G30"/>
    <mergeCell ref="C13:G13"/>
    <mergeCell ref="B14:G14"/>
    <mergeCell ref="B15:G15"/>
    <mergeCell ref="B16:G16"/>
    <mergeCell ref="B20:G20"/>
    <mergeCell ref="B19:G19"/>
    <mergeCell ref="A21:A26"/>
    <mergeCell ref="C21:G21"/>
    <mergeCell ref="C22:G22"/>
    <mergeCell ref="C23:G23"/>
    <mergeCell ref="C24:G24"/>
    <mergeCell ref="A1:F1"/>
    <mergeCell ref="A2:F2"/>
    <mergeCell ref="B6:G6"/>
    <mergeCell ref="A7:A12"/>
    <mergeCell ref="C7:G7"/>
    <mergeCell ref="C8:G8"/>
    <mergeCell ref="C9:G9"/>
    <mergeCell ref="C10:G10"/>
    <mergeCell ref="C11:G11"/>
    <mergeCell ref="C12:G12"/>
    <mergeCell ref="C25:G25"/>
    <mergeCell ref="C26:G26"/>
    <mergeCell ref="B5:G5"/>
  </mergeCells>
  <phoneticPr fontId="1"/>
  <dataValidations count="1">
    <dataValidation type="list" imeMode="off" allowBlank="1" showInputMessage="1" showErrorMessage="1" sqref="B13 B27 B41 B55 B69 B83 B97 B111 B125 B139" xr:uid="{6B46DDE2-6DFC-4282-BFC9-515EE12B726F}">
      <formula1>"-,0,1,2,3,4,5"</formula1>
    </dataValidation>
  </dataValidations>
  <hyperlinks>
    <hyperlink ref="A3" location="成熟度の考え方!A1" display="成熟度の基本的な考え方はこちらをご覧ください。" xr:uid="{6CF3FEE9-A4B6-43C4-9B68-080EFE6CE8DA}"/>
  </hyperlinks>
  <pageMargins left="0.7" right="0.7" top="0.75" bottom="0.75" header="0.3" footer="0.3"/>
  <pageSetup paperSize="9" scale="29" orientation="portrait" r:id="rId1"/>
  <rowBreaks count="1" manualBreakCount="1">
    <brk id="73"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8F1E6-21A7-4B4C-99F0-352EB713E28F}">
  <sheetPr codeName="Sheet31"/>
  <dimension ref="A1:E76"/>
  <sheetViews>
    <sheetView showGridLines="0" zoomScale="85" zoomScaleNormal="85" workbookViewId="0">
      <selection sqref="A1:XFD1"/>
    </sheetView>
  </sheetViews>
  <sheetFormatPr defaultRowHeight="18.75"/>
  <cols>
    <col min="13" max="13" width="7.375" customWidth="1"/>
  </cols>
  <sheetData>
    <row r="1" spans="1:5">
      <c r="A1" s="74"/>
      <c r="B1" s="74"/>
      <c r="C1" s="74"/>
      <c r="D1" s="74"/>
      <c r="E1" s="74"/>
    </row>
    <row r="55" ht="3" customHeight="1"/>
    <row r="76" spans="2:2">
      <c r="B76" s="12" t="s">
        <v>241</v>
      </c>
    </row>
  </sheetData>
  <phoneticPr fontId="1"/>
  <pageMargins left="0.7" right="0.7" top="0.75" bottom="0.75" header="0.3" footer="0.3"/>
  <pageSetup paperSize="9" orientation="portrait" r:id="rId1"/>
  <colBreaks count="1" manualBreakCount="1">
    <brk id="13"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3AD0C-5989-4B97-9C0C-074201F238A9}">
  <sheetPr codeName="Sheet30">
    <tabColor theme="5"/>
  </sheetPr>
  <dimension ref="B76"/>
  <sheetViews>
    <sheetView workbookViewId="0"/>
  </sheetViews>
  <sheetFormatPr defaultRowHeight="18.75"/>
  <sheetData>
    <row r="76" spans="2:2">
      <c r="B76" s="12"/>
    </row>
  </sheetData>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9201F-CAFE-4912-8D6C-F21112213D06}">
  <sheetPr codeName="Sheet28"/>
  <dimension ref="A1:P187"/>
  <sheetViews>
    <sheetView showGridLines="0" view="pageBreakPreview" zoomScale="70" zoomScaleNormal="70" zoomScaleSheetLayoutView="70" workbookViewId="0">
      <selection sqref="A1:C1"/>
    </sheetView>
  </sheetViews>
  <sheetFormatPr defaultColWidth="8.75" defaultRowHeight="13.5"/>
  <cols>
    <col min="1" max="7" width="17.75" style="27" customWidth="1"/>
    <col min="8" max="8" width="18.75" style="27" customWidth="1"/>
    <col min="9" max="24" width="17.75" style="27" customWidth="1"/>
    <col min="25" max="16384" width="8.75" style="27"/>
  </cols>
  <sheetData>
    <row r="1" spans="1:13" ht="77.45" customHeight="1" thickBot="1">
      <c r="A1" s="130" t="s">
        <v>162</v>
      </c>
      <c r="B1" s="131"/>
      <c r="C1" s="132"/>
      <c r="D1" s="133" t="s">
        <v>159</v>
      </c>
      <c r="E1" s="134"/>
    </row>
    <row r="2" spans="1:13" ht="14.25" thickBot="1">
      <c r="B2" s="28"/>
      <c r="D2" s="28"/>
      <c r="E2" s="28"/>
      <c r="F2" s="28"/>
      <c r="G2" s="28"/>
      <c r="H2" s="28"/>
      <c r="I2" s="28"/>
    </row>
    <row r="3" spans="1:13" ht="30" customHeight="1">
      <c r="A3" s="135" t="s">
        <v>163</v>
      </c>
      <c r="B3" s="136"/>
      <c r="C3" s="136"/>
      <c r="D3" s="136"/>
      <c r="E3" s="136"/>
      <c r="F3" s="136"/>
      <c r="G3" s="136"/>
      <c r="H3" s="136"/>
      <c r="I3" s="136"/>
      <c r="J3" s="136"/>
      <c r="K3" s="136"/>
      <c r="L3" s="136"/>
      <c r="M3" s="137"/>
    </row>
    <row r="4" spans="1:13" ht="30" customHeight="1" thickBot="1">
      <c r="A4" s="138"/>
      <c r="B4" s="139"/>
      <c r="C4" s="139"/>
      <c r="D4" s="139"/>
      <c r="E4" s="139"/>
      <c r="F4" s="139"/>
      <c r="G4" s="139"/>
      <c r="H4" s="139"/>
      <c r="I4" s="139"/>
      <c r="J4" s="139"/>
      <c r="K4" s="139"/>
      <c r="L4" s="139"/>
      <c r="M4" s="140"/>
    </row>
    <row r="5" spans="1:13" ht="30" customHeight="1">
      <c r="A5" s="29"/>
      <c r="B5" s="30"/>
      <c r="C5" s="30"/>
      <c r="D5" s="30"/>
      <c r="E5" s="30"/>
      <c r="F5" s="30"/>
      <c r="G5" s="30"/>
      <c r="H5" s="30"/>
      <c r="I5" s="30"/>
      <c r="J5" s="30"/>
      <c r="K5" s="30"/>
      <c r="L5" s="30"/>
      <c r="M5" s="31"/>
    </row>
    <row r="6" spans="1:13" ht="30" customHeight="1">
      <c r="A6" s="32"/>
      <c r="M6" s="33"/>
    </row>
    <row r="7" spans="1:13" ht="30" customHeight="1">
      <c r="A7" s="32"/>
      <c r="M7" s="33"/>
    </row>
    <row r="8" spans="1:13" ht="30" customHeight="1">
      <c r="A8" s="32"/>
      <c r="M8" s="33"/>
    </row>
    <row r="9" spans="1:13" ht="30" customHeight="1">
      <c r="A9" s="32"/>
      <c r="M9" s="33"/>
    </row>
    <row r="10" spans="1:13" ht="30" customHeight="1">
      <c r="A10" s="32"/>
      <c r="M10" s="33"/>
    </row>
    <row r="11" spans="1:13" ht="30" customHeight="1">
      <c r="A11" s="32"/>
      <c r="M11" s="33"/>
    </row>
    <row r="12" spans="1:13" ht="30" customHeight="1">
      <c r="A12" s="32"/>
      <c r="M12" s="33"/>
    </row>
    <row r="13" spans="1:13" ht="30" customHeight="1">
      <c r="A13" s="32"/>
      <c r="M13" s="33"/>
    </row>
    <row r="14" spans="1:13" ht="30" customHeight="1">
      <c r="A14" s="32"/>
      <c r="M14" s="33"/>
    </row>
    <row r="15" spans="1:13" ht="30" customHeight="1">
      <c r="A15" s="32"/>
      <c r="M15" s="33"/>
    </row>
    <row r="16" spans="1:13" ht="30" customHeight="1">
      <c r="A16" s="32"/>
      <c r="M16" s="33"/>
    </row>
    <row r="17" spans="1:13" ht="30" customHeight="1">
      <c r="A17" s="32"/>
      <c r="M17" s="33"/>
    </row>
    <row r="18" spans="1:13" ht="30" customHeight="1">
      <c r="A18" s="32"/>
      <c r="M18" s="33"/>
    </row>
    <row r="19" spans="1:13" ht="30" customHeight="1">
      <c r="A19" s="32"/>
      <c r="M19" s="33"/>
    </row>
    <row r="20" spans="1:13" ht="30" customHeight="1">
      <c r="A20" s="32"/>
      <c r="D20" s="34" t="s">
        <v>153</v>
      </c>
      <c r="H20" s="35" t="s">
        <v>155</v>
      </c>
      <c r="I20" s="36" t="s">
        <v>157</v>
      </c>
      <c r="M20" s="33"/>
    </row>
    <row r="21" spans="1:13" ht="30" customHeight="1">
      <c r="A21" s="32"/>
      <c r="D21" s="37" t="s">
        <v>0</v>
      </c>
      <c r="E21" s="37" t="s">
        <v>154</v>
      </c>
      <c r="F21" s="37" t="s">
        <v>127</v>
      </c>
      <c r="H21" s="38" t="s">
        <v>1</v>
      </c>
      <c r="I21" s="38" t="s">
        <v>154</v>
      </c>
      <c r="J21" s="37" t="s">
        <v>127</v>
      </c>
      <c r="M21" s="33"/>
    </row>
    <row r="22" spans="1:13" ht="30" customHeight="1">
      <c r="A22" s="32"/>
      <c r="D22" s="39" t="s">
        <v>119</v>
      </c>
      <c r="E22" s="40">
        <f ca="1">IFERROR(AVERAGEIFS(tbl_2[自社スコア], tbl_2[カテゴリ], $D22), "")</f>
        <v>2.2000000000000002</v>
      </c>
      <c r="F22" s="40">
        <f>IFERROR(AVERAGEIFS(tbl_2[比較対象業種スコア], tbl_2[カテゴリ], $D22), "")</f>
        <v>4.125</v>
      </c>
      <c r="H22" s="41" t="s">
        <v>4</v>
      </c>
      <c r="I22" s="40" t="str">
        <f ca="1">IFERROR(AVERAGEIFS(tbl_2[自社スコア], tbl_2[活動サイクル], $H22), "")</f>
        <v/>
      </c>
      <c r="J22" s="40">
        <f>IFERROR(AVERAGEIFS(tbl_2[比較対象業種スコア], tbl_2[活動サイクル], $H22), "")</f>
        <v>3</v>
      </c>
      <c r="M22" s="33"/>
    </row>
    <row r="23" spans="1:13" ht="30" customHeight="1">
      <c r="A23" s="32"/>
      <c r="D23" s="39" t="s">
        <v>124</v>
      </c>
      <c r="E23" s="40">
        <f ca="1">IFERROR(AVERAGEIFS(tbl_2[自社スコア], tbl_2[カテゴリ], $D23), "")</f>
        <v>2.6</v>
      </c>
      <c r="F23" s="40">
        <f>IFERROR(AVERAGEIFS(tbl_2[比較対象業種スコア], tbl_2[カテゴリ], $D23), "")</f>
        <v>2.5</v>
      </c>
      <c r="H23" s="41" t="s">
        <v>5</v>
      </c>
      <c r="I23" s="40">
        <f ca="1">IFERROR(AVERAGEIFS(tbl_2[自社スコア], tbl_2[活動サイクル], $H23), "")</f>
        <v>1.75</v>
      </c>
      <c r="J23" s="40">
        <f>IFERROR(AVERAGEIFS(tbl_2[比較対象業種スコア], tbl_2[活動サイクル], $H23), "")</f>
        <v>3.8333333333333335</v>
      </c>
      <c r="M23" s="33"/>
    </row>
    <row r="24" spans="1:13" ht="30" customHeight="1">
      <c r="A24" s="32"/>
      <c r="D24" s="39" t="s">
        <v>125</v>
      </c>
      <c r="E24" s="40">
        <f ca="1">IFERROR(AVERAGEIFS(tbl_2[自社スコア], tbl_2[カテゴリ], $D24), "")</f>
        <v>1.6666666666666667</v>
      </c>
      <c r="F24" s="40">
        <f>IFERROR(AVERAGEIFS(tbl_2[比較対象業種スコア], tbl_2[カテゴリ], $D24), "")</f>
        <v>3.6666666666666665</v>
      </c>
      <c r="H24" s="41" t="s">
        <v>6</v>
      </c>
      <c r="I24" s="40">
        <f ca="1">IFERROR(AVERAGEIFS(tbl_2[自社スコア], tbl_2[活動サイクル], $H24), "")</f>
        <v>2.5714285714285716</v>
      </c>
      <c r="J24" s="40">
        <f>IFERROR(AVERAGEIFS(tbl_2[比較対象業種スコア], tbl_2[活動サイクル], $H24), "")</f>
        <v>3.4285714285714284</v>
      </c>
      <c r="M24" s="33"/>
    </row>
    <row r="25" spans="1:13" ht="30" customHeight="1">
      <c r="A25" s="32"/>
      <c r="D25" s="39" t="s">
        <v>126</v>
      </c>
      <c r="E25" s="40" t="str">
        <f ca="1">IFERROR(AVERAGEIFS(tbl_2[自社スコア], tbl_2[カテゴリ], $D25), "")</f>
        <v/>
      </c>
      <c r="F25" s="40">
        <f>IFERROR(AVERAGEIFS(tbl_2[比較対象業種スコア], tbl_2[カテゴリ], $D25), "")</f>
        <v>2.8571428571428572</v>
      </c>
      <c r="H25" s="41" t="s">
        <v>7</v>
      </c>
      <c r="I25" s="40">
        <f ca="1">IFERROR(AVERAGEIFS(tbl_2[自社スコア], tbl_2[活動サイクル], $H25), "")</f>
        <v>1.4285714285714286</v>
      </c>
      <c r="J25" s="40">
        <f>IFERROR(AVERAGEIFS(tbl_2[比較対象業種スコア], tbl_2[活動サイクル], $H25), "")</f>
        <v>3.2857142857142856</v>
      </c>
      <c r="M25" s="33"/>
    </row>
    <row r="26" spans="1:13" ht="30" customHeight="1">
      <c r="A26" s="32"/>
      <c r="D26" s="39" t="s">
        <v>156</v>
      </c>
      <c r="E26" s="40">
        <f ca="1">IFERROR(AVERAGEIFS(tbl_2[自社スコア], tbl_2[カテゴリ], $D26), "")</f>
        <v>1.2</v>
      </c>
      <c r="F26" s="40">
        <f>IFERROR(AVERAGEIFS(tbl_2[比較対象業種スコア], tbl_2[カテゴリ], $D26), "")</f>
        <v>3.5</v>
      </c>
      <c r="M26" s="33"/>
    </row>
    <row r="27" spans="1:13" ht="30" customHeight="1">
      <c r="A27" s="32"/>
      <c r="D27" s="42"/>
      <c r="E27" s="43"/>
      <c r="F27" s="43"/>
      <c r="M27" s="33"/>
    </row>
    <row r="28" spans="1:13" ht="30" customHeight="1">
      <c r="A28" s="32"/>
      <c r="M28" s="33"/>
    </row>
    <row r="29" spans="1:13" ht="30" customHeight="1">
      <c r="A29" s="32"/>
      <c r="M29" s="33"/>
    </row>
    <row r="30" spans="1:13" ht="30" customHeight="1">
      <c r="A30" s="32"/>
      <c r="M30" s="33"/>
    </row>
    <row r="31" spans="1:13" ht="30" customHeight="1">
      <c r="A31" s="32"/>
      <c r="M31" s="33"/>
    </row>
    <row r="32" spans="1:13" ht="30" customHeight="1">
      <c r="A32" s="32"/>
      <c r="M32" s="33"/>
    </row>
    <row r="33" spans="1:13" ht="30" customHeight="1">
      <c r="A33" s="32"/>
      <c r="M33" s="33"/>
    </row>
    <row r="34" spans="1:13" ht="30" customHeight="1">
      <c r="A34" s="32"/>
      <c r="M34" s="33"/>
    </row>
    <row r="35" spans="1:13" ht="30" customHeight="1">
      <c r="A35" s="32"/>
      <c r="M35" s="33"/>
    </row>
    <row r="36" spans="1:13" ht="30" customHeight="1">
      <c r="A36" s="32"/>
      <c r="M36" s="33"/>
    </row>
    <row r="37" spans="1:13" ht="30" customHeight="1">
      <c r="A37" s="32"/>
      <c r="M37" s="33"/>
    </row>
    <row r="38" spans="1:13" ht="30" customHeight="1">
      <c r="A38" s="32"/>
      <c r="M38" s="33"/>
    </row>
    <row r="39" spans="1:13" ht="30" customHeight="1">
      <c r="A39" s="32"/>
      <c r="M39" s="33"/>
    </row>
    <row r="40" spans="1:13" ht="30" customHeight="1">
      <c r="A40" s="32"/>
      <c r="M40" s="33"/>
    </row>
    <row r="41" spans="1:13" ht="30" customHeight="1">
      <c r="A41" s="32"/>
      <c r="M41" s="33"/>
    </row>
    <row r="42" spans="1:13" ht="30" customHeight="1">
      <c r="A42" s="32"/>
      <c r="M42" s="33"/>
    </row>
    <row r="43" spans="1:13" ht="30" customHeight="1">
      <c r="A43" s="32"/>
      <c r="B43" s="35" t="s">
        <v>270</v>
      </c>
      <c r="C43" s="36" t="s">
        <v>259</v>
      </c>
      <c r="F43" s="35" t="s">
        <v>270</v>
      </c>
      <c r="G43" s="36" t="s">
        <v>260</v>
      </c>
      <c r="J43" s="35" t="s">
        <v>270</v>
      </c>
      <c r="K43" s="36" t="s">
        <v>261</v>
      </c>
      <c r="M43" s="33"/>
    </row>
    <row r="44" spans="1:13" ht="30" customHeight="1">
      <c r="A44" s="32"/>
      <c r="B44" s="37" t="s">
        <v>1</v>
      </c>
      <c r="C44" s="37" t="s">
        <v>154</v>
      </c>
      <c r="D44" s="37" t="s">
        <v>127</v>
      </c>
      <c r="F44" s="37" t="s">
        <v>1</v>
      </c>
      <c r="G44" s="37" t="s">
        <v>154</v>
      </c>
      <c r="H44" s="37" t="s">
        <v>127</v>
      </c>
      <c r="J44" s="37" t="s">
        <v>1</v>
      </c>
      <c r="K44" s="37" t="s">
        <v>154</v>
      </c>
      <c r="L44" s="37" t="s">
        <v>127</v>
      </c>
      <c r="M44" s="33"/>
    </row>
    <row r="45" spans="1:13" ht="30" customHeight="1">
      <c r="A45" s="32"/>
      <c r="B45" s="41" t="s">
        <v>4</v>
      </c>
      <c r="C45" s="40" t="str">
        <f ca="1">IFERROR(AVERAGEIFS(tbl_2[自社スコア],tbl_2[活動サイクル], B45,tbl_2[DX推進指標 No.],$C$43),"")</f>
        <v/>
      </c>
      <c r="D45" s="40">
        <f>IFERROR(AVERAGEIFS(tbl_2[比較対象業種スコア],tbl_2[活動サイクル], B45,tbl_2[DX推進指標 No.],$C$43),"")</f>
        <v>2.75</v>
      </c>
      <c r="F45" s="41" t="s">
        <v>4</v>
      </c>
      <c r="G45" s="40" t="str">
        <f ca="1">IFERROR(AVERAGEIFS(tbl_2[自社スコア],tbl_2[活動サイクル], F45,tbl_2[DX推進指標 No.],$G$43),"")</f>
        <v/>
      </c>
      <c r="H45" s="40">
        <f>IFERROR(AVERAGEIFS(tbl_2[比較対象業種スコア],tbl_2[活動サイクル], F45,tbl_2[DX推進指標 No.],$G$43),"")</f>
        <v>4</v>
      </c>
      <c r="J45" s="41" t="s">
        <v>4</v>
      </c>
      <c r="K45" s="40" t="str">
        <f ca="1">IFERROR(AVERAGEIFS(tbl_2[自社スコア],tbl_2[活動サイクル], J45,tbl_2[DX推進指標 No.],$K$43),"")</f>
        <v/>
      </c>
      <c r="L45" s="40">
        <f>IFERROR(AVERAGEIFS(tbl_2[比較対象業種スコア],tbl_2[活動サイクル], J45,tbl_2[DX推進指標 No.],$K$43),"")</f>
        <v>2.3333333333333335</v>
      </c>
      <c r="M45" s="33"/>
    </row>
    <row r="46" spans="1:13" ht="30" customHeight="1">
      <c r="A46" s="32"/>
      <c r="B46" s="41" t="s">
        <v>5</v>
      </c>
      <c r="C46" s="40" t="str">
        <f ca="1">IFERROR(AVERAGEIFS(tbl_2[自社スコア],tbl_2[活動サイクル], B46,tbl_2[DX推進指標 No.],$C$43),"")</f>
        <v/>
      </c>
      <c r="D46" s="40">
        <f>IFERROR(AVERAGEIFS(tbl_2[比較対象業種スコア],tbl_2[活動サイクル], B46,tbl_2[DX推進指標 No.],$C$43),"")</f>
        <v>4</v>
      </c>
      <c r="F46" s="41" t="s">
        <v>5</v>
      </c>
      <c r="G46" s="40">
        <f ca="1">IFERROR(AVERAGEIFS(tbl_2[自社スコア],tbl_2[活動サイクル], F46,tbl_2[DX推進指標 No.],$G$43),"")</f>
        <v>2.5</v>
      </c>
      <c r="H46" s="40">
        <f>IFERROR(AVERAGEIFS(tbl_2[比較対象業種スコア],tbl_2[活動サイクル], F46,tbl_2[DX推進指標 No.],$G$43),"")</f>
        <v>4.5</v>
      </c>
      <c r="J46" s="41" t="s">
        <v>5</v>
      </c>
      <c r="K46" s="40">
        <f ca="1">IFERROR(AVERAGEIFS(tbl_2[自社スコア],tbl_2[活動サイクル], J46,tbl_2[DX推進指標 No.],$K$43),"")</f>
        <v>1</v>
      </c>
      <c r="L46" s="40">
        <f>IFERROR(AVERAGEIFS(tbl_2[比較対象業種スコア],tbl_2[活動サイクル], J46,tbl_2[DX推進指標 No.],$K$43),"")</f>
        <v>3.3333333333333335</v>
      </c>
      <c r="M46" s="33"/>
    </row>
    <row r="47" spans="1:13" ht="30" customHeight="1">
      <c r="A47" s="32"/>
      <c r="B47" s="41" t="s">
        <v>6</v>
      </c>
      <c r="C47" s="40">
        <f ca="1">IFERROR(AVERAGEIFS(tbl_2[自社スコア],tbl_2[活動サイクル], B47,tbl_2[DX推進指標 No.],$C$43),"")</f>
        <v>2</v>
      </c>
      <c r="D47" s="40">
        <f>IFERROR(AVERAGEIFS(tbl_2[比較対象業種スコア],tbl_2[活動サイクル], B47,tbl_2[DX推進指標 No.],$C$43),"")</f>
        <v>2.6666666666666665</v>
      </c>
      <c r="F47" s="41" t="s">
        <v>6</v>
      </c>
      <c r="G47" s="40">
        <f ca="1">IFERROR(AVERAGEIFS(tbl_2[自社スコア],tbl_2[活動サイクル], F47,tbl_2[DX推進指標 No.],$G$43),"")</f>
        <v>3.5</v>
      </c>
      <c r="H47" s="40">
        <f>IFERROR(AVERAGEIFS(tbl_2[比較対象業種スコア],tbl_2[活動サイクル], F47,tbl_2[DX推進指標 No.],$G$43),"")</f>
        <v>4</v>
      </c>
      <c r="J47" s="41" t="s">
        <v>6</v>
      </c>
      <c r="K47" s="40">
        <f ca="1">IFERROR(AVERAGEIFS(tbl_2[自社スコア],tbl_2[活動サイクル], J47,tbl_2[DX推進指標 No.],$K$43),"")</f>
        <v>2.5</v>
      </c>
      <c r="L47" s="40">
        <f>IFERROR(AVERAGEIFS(tbl_2[比較対象業種スコア],tbl_2[活動サイクル], J47,tbl_2[DX推進指標 No.],$K$43),"")</f>
        <v>4</v>
      </c>
      <c r="M47" s="33"/>
    </row>
    <row r="48" spans="1:13" ht="30" customHeight="1">
      <c r="A48" s="32"/>
      <c r="B48" s="41" t="s">
        <v>7</v>
      </c>
      <c r="C48" s="40">
        <f ca="1">IFERROR(AVERAGEIFS(tbl_2[自社スコア],tbl_2[活動サイクル], B48,tbl_2[DX推進指標 No.],$C$43),"")</f>
        <v>1.6666666666666667</v>
      </c>
      <c r="D48" s="40">
        <f>IFERROR(AVERAGEIFS(tbl_2[比較対象業種スコア],tbl_2[活動サイクル], B48,tbl_2[DX推進指標 No.],$C$43),"")</f>
        <v>2.6666666666666665</v>
      </c>
      <c r="F48" s="41" t="s">
        <v>7</v>
      </c>
      <c r="G48" s="40">
        <f ca="1">IFERROR(AVERAGEIFS(tbl_2[自社スコア],tbl_2[活動サイクル], F48,tbl_2[DX推進指標 No.],$G$43),"")</f>
        <v>0</v>
      </c>
      <c r="H48" s="40">
        <f>IFERROR(AVERAGEIFS(tbl_2[比較対象業種スコア],tbl_2[活動サイクル], F48,tbl_2[DX推進指標 No.],$G$43),"")</f>
        <v>3</v>
      </c>
      <c r="J48" s="41" t="s">
        <v>7</v>
      </c>
      <c r="K48" s="40">
        <f ca="1">IFERROR(AVERAGEIFS(tbl_2[自社スコア],tbl_2[活動サイクル], J48,tbl_2[DX推進指標 No.],$K$43),"")</f>
        <v>2.5</v>
      </c>
      <c r="L48" s="40">
        <f>IFERROR(AVERAGEIFS(tbl_2[比較対象業種スコア],tbl_2[活動サイクル], J48,tbl_2[DX推進指標 No.],$K$43),"")</f>
        <v>4.5</v>
      </c>
      <c r="M48" s="33"/>
    </row>
    <row r="49" spans="1:16" ht="30" customHeight="1" thickBot="1">
      <c r="A49" s="44"/>
      <c r="B49" s="45"/>
      <c r="C49" s="45"/>
      <c r="D49" s="45"/>
      <c r="E49" s="45"/>
      <c r="F49" s="45"/>
      <c r="G49" s="45"/>
      <c r="H49" s="45"/>
      <c r="I49" s="45"/>
      <c r="J49" s="45"/>
      <c r="K49" s="45"/>
      <c r="L49" s="45"/>
      <c r="M49" s="46"/>
    </row>
    <row r="50" spans="1:16" ht="30" customHeight="1"/>
    <row r="51" spans="1:16" ht="30" customHeight="1" thickBot="1">
      <c r="P51" s="47"/>
    </row>
    <row r="52" spans="1:16" ht="30" customHeight="1">
      <c r="C52" s="141" t="s">
        <v>160</v>
      </c>
      <c r="D52" s="142"/>
      <c r="E52" s="142"/>
      <c r="F52" s="142"/>
      <c r="G52" s="142"/>
      <c r="H52" s="142"/>
      <c r="I52" s="142"/>
      <c r="J52" s="143"/>
    </row>
    <row r="53" spans="1:16" ht="30" customHeight="1" thickBot="1">
      <c r="C53" s="144"/>
      <c r="D53" s="145"/>
      <c r="E53" s="145"/>
      <c r="F53" s="145"/>
      <c r="G53" s="145"/>
      <c r="H53" s="145"/>
      <c r="I53" s="145"/>
      <c r="J53" s="146"/>
    </row>
    <row r="54" spans="1:16" ht="30" customHeight="1">
      <c r="C54" s="48" t="s">
        <v>123</v>
      </c>
      <c r="D54" s="49" t="s">
        <v>258</v>
      </c>
      <c r="E54" s="50" t="s">
        <v>0</v>
      </c>
      <c r="F54" s="71" t="s">
        <v>1</v>
      </c>
      <c r="G54" s="71" t="s">
        <v>62</v>
      </c>
      <c r="H54" s="51" t="s">
        <v>2</v>
      </c>
      <c r="I54" s="52" t="s">
        <v>154</v>
      </c>
      <c r="J54" s="53" t="s">
        <v>127</v>
      </c>
    </row>
    <row r="55" spans="1:16" ht="105" customHeight="1">
      <c r="C55" s="54" t="s">
        <v>8</v>
      </c>
      <c r="D55" s="55" t="s">
        <v>259</v>
      </c>
      <c r="E55" s="56" t="s">
        <v>315</v>
      </c>
      <c r="F55" s="68" t="s">
        <v>316</v>
      </c>
      <c r="G55" s="69" t="s">
        <v>290</v>
      </c>
      <c r="H55" s="57" t="s">
        <v>317</v>
      </c>
      <c r="I55" s="58" t="str" cm="1">
        <f t="array" aca="1" ref="I55" ca="1">IFERROR(INDIRECT("'指標回答シート(No." &amp;_xlfn.TEXTBEFORE(TRIM(tbl_2[[#This Row],[設問No.]]),"-") &amp;")'!B" &amp;( 13 + (VALUE(_xlfn.TEXTAFTER(TRIM(tbl_2[[#This Row],[設問No.]]),"-")) - 1) * 14 )),"")</f>
        <v>-</v>
      </c>
      <c r="J55" s="59">
        <f>IFERROR(
  INDEX(業種別スコア!$C$3:$W$1000,
    MATCH($C55, 業種別スコア!$B$3:$B$1000, 0),
    MATCH($D$1, 業種別スコア!$C$2:$W$2, 0)
  ),
"")</f>
        <v>3</v>
      </c>
    </row>
    <row r="56" spans="1:16" ht="105" customHeight="1">
      <c r="C56" s="54" t="s">
        <v>150</v>
      </c>
      <c r="D56" s="55" t="s">
        <v>259</v>
      </c>
      <c r="E56" s="56" t="s">
        <v>318</v>
      </c>
      <c r="F56" s="68" t="s">
        <v>316</v>
      </c>
      <c r="G56" s="69" t="s">
        <v>291</v>
      </c>
      <c r="H56" s="57" t="s">
        <v>319</v>
      </c>
      <c r="I56" s="58" t="str" cm="1">
        <f t="array" aca="1" ref="I56" ca="1">IFERROR(INDIRECT("'指標回答シート(No." &amp;_xlfn.TEXTBEFORE(TRIM(tbl_2[[#This Row],[設問No.]]),"-") &amp;")'!B" &amp;( 13 + (VALUE(_xlfn.TEXTAFTER(TRIM(tbl_2[[#This Row],[設問No.]]),"-")) - 1) * 14 )),"")</f>
        <v>-</v>
      </c>
      <c r="J56" s="59">
        <f>IFERROR(
  INDEX(業種別スコア!$C$3:$W$1000,
    MATCH($C56, 業種別スコア!$B$3:$B$1000, 0),
    MATCH($D$1, 業種別スコア!$C$2:$W$2, 0)
  ),
"")</f>
        <v>5</v>
      </c>
    </row>
    <row r="57" spans="1:16" ht="105" customHeight="1">
      <c r="C57" s="54" t="s">
        <v>9</v>
      </c>
      <c r="D57" s="55" t="s">
        <v>259</v>
      </c>
      <c r="E57" s="56" t="s">
        <v>318</v>
      </c>
      <c r="F57" s="68" t="s">
        <v>320</v>
      </c>
      <c r="G57" s="69" t="s">
        <v>292</v>
      </c>
      <c r="H57" s="57" t="s">
        <v>321</v>
      </c>
      <c r="I57" s="58" t="str" cm="1">
        <f t="array" aca="1" ref="I57" ca="1">IFERROR(INDIRECT("'指標回答シート(No." &amp;_xlfn.TEXTBEFORE(TRIM(tbl_2[[#This Row],[設問No.]]),"-") &amp;")'!B" &amp;( 13 + (VALUE(_xlfn.TEXTAFTER(TRIM(tbl_2[[#This Row],[設問No.]]),"-")) - 1) * 14 )),"")</f>
        <v>-</v>
      </c>
      <c r="J57" s="59">
        <f>IFERROR(
  INDEX(業種別スコア!$C$3:$W$1000,
    MATCH($C57, 業種別スコア!$B$3:$B$1000, 0),
    MATCH($D$1, 業種別スコア!$C$2:$W$2, 0)
  ),
"")</f>
        <v>4</v>
      </c>
    </row>
    <row r="58" spans="1:16" ht="105" customHeight="1">
      <c r="C58" s="54" t="s">
        <v>10</v>
      </c>
      <c r="D58" s="55" t="s">
        <v>259</v>
      </c>
      <c r="E58" s="56" t="s">
        <v>322</v>
      </c>
      <c r="F58" s="68" t="s">
        <v>316</v>
      </c>
      <c r="G58" s="69" t="s">
        <v>323</v>
      </c>
      <c r="H58" s="57" t="s">
        <v>324</v>
      </c>
      <c r="I58" s="58" t="str" cm="1">
        <f t="array" aca="1" ref="I58" ca="1">IFERROR(INDIRECT("'指標回答シート(No." &amp;_xlfn.TEXTBEFORE(TRIM(tbl_2[[#This Row],[設問No.]]),"-") &amp;")'!B" &amp;( 13 + (VALUE(_xlfn.TEXTAFTER(TRIM(tbl_2[[#This Row],[設問No.]]),"-")) - 1) * 14 )),"")</f>
        <v>-</v>
      </c>
      <c r="J58" s="59">
        <f>IFERROR(
  INDEX(業種別スコア!$C$3:$W$1000,
    MATCH($C58, 業種別スコア!$B$3:$B$1000, 0),
    MATCH($D$1, 業種別スコア!$C$2:$W$2, 0)
  ),
"")</f>
        <v>1</v>
      </c>
    </row>
    <row r="59" spans="1:16" ht="105" customHeight="1">
      <c r="C59" s="54" t="s">
        <v>11</v>
      </c>
      <c r="D59" s="55" t="s">
        <v>259</v>
      </c>
      <c r="E59" s="56" t="s">
        <v>322</v>
      </c>
      <c r="F59" s="68" t="s">
        <v>325</v>
      </c>
      <c r="G59" s="69" t="s">
        <v>293</v>
      </c>
      <c r="H59" s="57" t="s">
        <v>326</v>
      </c>
      <c r="I59" s="58" cm="1">
        <f t="array" aca="1" ref="I59" ca="1">IFERROR(INDIRECT("'指標回答シート(No." &amp;_xlfn.TEXTBEFORE(TRIM(tbl_2[[#This Row],[設問No.]]),"-") &amp;")'!B" &amp;( 13 + (VALUE(_xlfn.TEXTAFTER(TRIM(tbl_2[[#This Row],[設問No.]]),"-")) - 1) * 14 )),"")</f>
        <v>2</v>
      </c>
      <c r="J59" s="59">
        <f>IFERROR(
  INDEX(業種別スコア!$C$3:$W$1000,
    MATCH($C59, 業種別スコア!$B$3:$B$1000, 0),
    MATCH($D$1, 業種別スコア!$C$2:$W$2, 0)
  ),
"")</f>
        <v>1</v>
      </c>
    </row>
    <row r="60" spans="1:16" ht="105" customHeight="1">
      <c r="C60" s="54" t="s">
        <v>12</v>
      </c>
      <c r="D60" s="55" t="s">
        <v>259</v>
      </c>
      <c r="E60" s="56" t="s">
        <v>322</v>
      </c>
      <c r="F60" s="68" t="s">
        <v>327</v>
      </c>
      <c r="G60" s="69" t="s">
        <v>294</v>
      </c>
      <c r="H60" s="57" t="s">
        <v>328</v>
      </c>
      <c r="I60" s="58" cm="1">
        <f t="array" aca="1" ref="I60" ca="1">IFERROR(INDIRECT("'指標回答シート(No." &amp;_xlfn.TEXTBEFORE(TRIM(tbl_2[[#This Row],[設問No.]]),"-") &amp;")'!B" &amp;( 13 + (VALUE(_xlfn.TEXTAFTER(TRIM(tbl_2[[#This Row],[設問No.]]),"-")) - 1) * 14 )),"")</f>
        <v>2</v>
      </c>
      <c r="J60" s="59">
        <f>IFERROR(
  INDEX(業種別スコア!$C$3:$W$1000,
    MATCH($C60, 業種別スコア!$B$3:$B$1000, 0),
    MATCH($D$1, 業種別スコア!$C$2:$W$2, 0)
  ),
"")</f>
        <v>1</v>
      </c>
    </row>
    <row r="61" spans="1:16" ht="105" customHeight="1">
      <c r="C61" s="54" t="s">
        <v>13</v>
      </c>
      <c r="D61" s="55" t="s">
        <v>259</v>
      </c>
      <c r="E61" s="56" t="s">
        <v>329</v>
      </c>
      <c r="F61" s="68" t="s">
        <v>327</v>
      </c>
      <c r="G61" s="70" t="s">
        <v>295</v>
      </c>
      <c r="H61" s="57" t="s">
        <v>330</v>
      </c>
      <c r="I61" s="58" cm="1">
        <f t="array" aca="1" ref="I61" ca="1">IFERROR(INDIRECT("'指標回答シート(No." &amp;_xlfn.TEXTBEFORE(TRIM(tbl_2[[#This Row],[設問No.]]),"-") &amp;")'!B" &amp;( 13 + (VALUE(_xlfn.TEXTAFTER(TRIM(tbl_2[[#This Row],[設問No.]]),"-")) - 1) * 14 )),"")</f>
        <v>2</v>
      </c>
      <c r="J61" s="59">
        <f>IFERROR(
  INDEX(業種別スコア!$C$3:$W$1000,
    MATCH($C61, 業種別スコア!$B$3:$B$1000, 0),
    MATCH($D$1, 業種別スコア!$C$2:$W$2, 0)
  ),
"")</f>
        <v>2</v>
      </c>
    </row>
    <row r="62" spans="1:16" ht="105" customHeight="1">
      <c r="C62" s="54" t="s">
        <v>14</v>
      </c>
      <c r="D62" s="55" t="s">
        <v>259</v>
      </c>
      <c r="E62" s="56" t="s">
        <v>331</v>
      </c>
      <c r="F62" s="68" t="s">
        <v>316</v>
      </c>
      <c r="G62" s="70" t="s">
        <v>332</v>
      </c>
      <c r="H62" s="57" t="s">
        <v>333</v>
      </c>
      <c r="I62" s="58" t="str" cm="1">
        <f t="array" aca="1" ref="I62" ca="1">IFERROR(INDIRECT("'指標回答シート(No." &amp;_xlfn.TEXTBEFORE(TRIM(tbl_2[[#This Row],[設問No.]]),"-") &amp;")'!B" &amp;( 13 + (VALUE(_xlfn.TEXTAFTER(TRIM(tbl_2[[#This Row],[設問No.]]),"-")) - 1) * 14 )),"")</f>
        <v>-</v>
      </c>
      <c r="J62" s="59">
        <f>IFERROR(
  INDEX(業種別スコア!$C$3:$W$1000,
    MATCH($C62, 業種別スコア!$B$3:$B$1000, 0),
    MATCH($D$1, 業種別スコア!$C$2:$W$2, 0)
  ),
"")</f>
        <v>2</v>
      </c>
    </row>
    <row r="63" spans="1:16" ht="105" customHeight="1">
      <c r="C63" s="54" t="s">
        <v>15</v>
      </c>
      <c r="D63" s="55" t="s">
        <v>259</v>
      </c>
      <c r="E63" s="56" t="s">
        <v>331</v>
      </c>
      <c r="F63" s="68" t="s">
        <v>325</v>
      </c>
      <c r="G63" s="70" t="s">
        <v>296</v>
      </c>
      <c r="H63" s="57" t="s">
        <v>334</v>
      </c>
      <c r="I63" s="58" cm="1">
        <f t="array" aca="1" ref="I63" ca="1">IFERROR(INDIRECT("'指標回答シート(No." &amp;_xlfn.TEXTBEFORE(TRIM(tbl_2[[#This Row],[設問No.]]),"-") &amp;")'!B" &amp;( 13 + (VALUE(_xlfn.TEXTAFTER(TRIM(tbl_2[[#This Row],[設問No.]]),"-")) - 1) * 14 )),"")</f>
        <v>4</v>
      </c>
      <c r="J63" s="59">
        <f>IFERROR(
  INDEX(業種別スコア!$C$3:$W$1000,
    MATCH($C63, 業種別スコア!$B$3:$B$1000, 0),
    MATCH($D$1, 業種別スコア!$C$2:$W$2, 0)
  ),
"")</f>
        <v>2</v>
      </c>
    </row>
    <row r="64" spans="1:16" ht="105" customHeight="1">
      <c r="C64" s="54" t="s">
        <v>16</v>
      </c>
      <c r="D64" s="55" t="s">
        <v>259</v>
      </c>
      <c r="E64" s="56" t="s">
        <v>331</v>
      </c>
      <c r="F64" s="68" t="s">
        <v>325</v>
      </c>
      <c r="G64" s="70" t="s">
        <v>297</v>
      </c>
      <c r="H64" s="57" t="s">
        <v>335</v>
      </c>
      <c r="I64" s="58" cm="1">
        <f t="array" aca="1" ref="I64" ca="1">IFERROR(INDIRECT("'指標回答シート(No." &amp;_xlfn.TEXTBEFORE(TRIM(tbl_2[[#This Row],[設問No.]]),"-") &amp;")'!B" &amp;( 13 + (VALUE(_xlfn.TEXTAFTER(TRIM(tbl_2[[#This Row],[設問No.]]),"-")) - 1) * 14 )),"")</f>
        <v>0</v>
      </c>
      <c r="J64" s="59">
        <f>IFERROR(
  INDEX(業種別スコア!$C$3:$W$1000,
    MATCH($C64, 業種別スコア!$B$3:$B$1000, 0),
    MATCH($D$1, 業種別スコア!$C$2:$W$2, 0)
  ),
"")</f>
        <v>5</v>
      </c>
    </row>
    <row r="65" spans="2:10" ht="105" customHeight="1">
      <c r="C65" s="54" t="s">
        <v>17</v>
      </c>
      <c r="D65" s="55" t="s">
        <v>259</v>
      </c>
      <c r="E65" s="56" t="s">
        <v>331</v>
      </c>
      <c r="F65" s="68" t="s">
        <v>327</v>
      </c>
      <c r="G65" s="69" t="s">
        <v>298</v>
      </c>
      <c r="H65" s="57" t="s">
        <v>336</v>
      </c>
      <c r="I65" s="58" cm="1">
        <f t="array" aca="1" ref="I65" ca="1">IFERROR(INDIRECT("'指標回答シート(No." &amp;_xlfn.TEXTBEFORE(TRIM(tbl_2[[#This Row],[設問No.]]),"-") &amp;")'!B" &amp;( 13 + (VALUE(_xlfn.TEXTAFTER(TRIM(tbl_2[[#This Row],[設問No.]]),"-")) - 1) * 14 )),"")</f>
        <v>1</v>
      </c>
      <c r="J65" s="59">
        <f>IFERROR(
  INDEX(業種別スコア!$C$3:$W$1000,
    MATCH($C65, 業種別スコア!$B$3:$B$1000, 0),
    MATCH($D$1, 業種別スコア!$C$2:$W$2, 0)
  ),
"")</f>
        <v>5</v>
      </c>
    </row>
    <row r="66" spans="2:10" ht="105" customHeight="1">
      <c r="C66" s="54" t="s">
        <v>18</v>
      </c>
      <c r="D66" s="55" t="s">
        <v>260</v>
      </c>
      <c r="E66" s="56" t="s">
        <v>315</v>
      </c>
      <c r="F66" s="68" t="s">
        <v>316</v>
      </c>
      <c r="G66" s="69" t="s">
        <v>337</v>
      </c>
      <c r="H66" s="57" t="s">
        <v>338</v>
      </c>
      <c r="I66" s="58" t="str" cm="1">
        <f t="array" aca="1" ref="I66" ca="1">IFERROR(INDIRECT("'指標回答シート(No." &amp;_xlfn.TEXTBEFORE(TRIM(tbl_2[[#This Row],[設問No.]]),"-") &amp;")'!B" &amp;( 13 + (VALUE(_xlfn.TEXTAFTER(TRIM(tbl_2[[#This Row],[設問No.]]),"-")) - 1) * 14 )),"")</f>
        <v>-</v>
      </c>
      <c r="J66" s="59">
        <f>IFERROR(
  INDEX(業種別スコア!$C$3:$W$1000,
    MATCH($C66, 業種別スコア!$B$3:$B$1000, 0),
    MATCH($D$1, 業種別スコア!$C$2:$W$2, 0)
  ),
"")</f>
        <v>5</v>
      </c>
    </row>
    <row r="67" spans="2:10" ht="105" customHeight="1">
      <c r="C67" s="54" t="s">
        <v>151</v>
      </c>
      <c r="D67" s="55" t="s">
        <v>260</v>
      </c>
      <c r="E67" s="56" t="s">
        <v>315</v>
      </c>
      <c r="F67" s="68" t="s">
        <v>316</v>
      </c>
      <c r="G67" s="69" t="s">
        <v>299</v>
      </c>
      <c r="H67" s="57" t="s">
        <v>339</v>
      </c>
      <c r="I67" s="58" t="str" cm="1">
        <f t="array" aca="1" ref="I67" ca="1">IFERROR(INDIRECT("'指標回答シート(No." &amp;_xlfn.TEXTBEFORE(TRIM(tbl_2[[#This Row],[設問No.]]),"-") &amp;")'!B" &amp;( 13 + (VALUE(_xlfn.TEXTAFTER(TRIM(tbl_2[[#This Row],[設問No.]]),"-")) - 1) * 14 )),"")</f>
        <v>-</v>
      </c>
      <c r="J67" s="59">
        <f>IFERROR(
  INDEX(業種別スコア!$C$3:$W$1000,
    MATCH($C67, 業種別スコア!$B$3:$B$1000, 0),
    MATCH($D$1, 業種別スコア!$C$2:$W$2, 0)
  ),
"")</f>
        <v>5</v>
      </c>
    </row>
    <row r="68" spans="2:10" ht="105" customHeight="1">
      <c r="C68" s="54" t="s">
        <v>19</v>
      </c>
      <c r="D68" s="55" t="s">
        <v>260</v>
      </c>
      <c r="E68" s="56" t="s">
        <v>315</v>
      </c>
      <c r="F68" s="68" t="s">
        <v>320</v>
      </c>
      <c r="G68" s="69" t="s">
        <v>300</v>
      </c>
      <c r="H68" s="57" t="s">
        <v>340</v>
      </c>
      <c r="I68" s="58" cm="1">
        <f t="array" aca="1" ref="I68" ca="1">IFERROR(INDIRECT("'指標回答シート(No." &amp;_xlfn.TEXTBEFORE(TRIM(tbl_2[[#This Row],[設問No.]]),"-") &amp;")'!B" &amp;( 13 + (VALUE(_xlfn.TEXTAFTER(TRIM(tbl_2[[#This Row],[設問No.]]),"-")) - 1) * 14 )),"")</f>
        <v>3</v>
      </c>
      <c r="J68" s="59">
        <f>IFERROR(
  INDEX(業種別スコア!$C$3:$W$1000,
    MATCH($C68, 業種別スコア!$B$3:$B$1000, 0),
    MATCH($D$1, 業種別スコア!$C$2:$W$2, 0)
  ),
"")</f>
        <v>5</v>
      </c>
    </row>
    <row r="69" spans="2:10" ht="105" customHeight="1">
      <c r="C69" s="54" t="s">
        <v>20</v>
      </c>
      <c r="D69" s="55" t="s">
        <v>260</v>
      </c>
      <c r="E69" s="56" t="s">
        <v>315</v>
      </c>
      <c r="F69" s="68" t="s">
        <v>327</v>
      </c>
      <c r="G69" s="69" t="s">
        <v>301</v>
      </c>
      <c r="H69" s="57" t="s">
        <v>341</v>
      </c>
      <c r="I69" s="58" cm="1">
        <f t="array" aca="1" ref="I69" ca="1">IFERROR(INDIRECT("'指標回答シート(No." &amp;_xlfn.TEXTBEFORE(TRIM(tbl_2[[#This Row],[設問No.]]),"-") &amp;")'!B" &amp;( 13 + (VALUE(_xlfn.TEXTAFTER(TRIM(tbl_2[[#This Row],[設問No.]]),"-")) - 1) * 14 )),"")</f>
        <v>0</v>
      </c>
      <c r="J69" s="59">
        <f>IFERROR(
  INDEX(業種別スコア!$C$3:$W$1000,
    MATCH($C69, 業種別スコア!$B$3:$B$1000, 0),
    MATCH($D$1, 業種別スコア!$C$2:$W$2, 0)
  ),
"")</f>
        <v>3</v>
      </c>
    </row>
    <row r="70" spans="2:10" ht="105" customHeight="1">
      <c r="C70" s="54" t="s">
        <v>21</v>
      </c>
      <c r="D70" s="55" t="s">
        <v>260</v>
      </c>
      <c r="E70" s="56" t="s">
        <v>318</v>
      </c>
      <c r="F70" s="68" t="s">
        <v>316</v>
      </c>
      <c r="G70" s="69" t="s">
        <v>302</v>
      </c>
      <c r="H70" s="57" t="s">
        <v>342</v>
      </c>
      <c r="I70" s="58" t="str" cm="1">
        <f t="array" aca="1" ref="I70" ca="1">IFERROR(INDIRECT("'指標回答シート(No." &amp;_xlfn.TEXTBEFORE(TRIM(tbl_2[[#This Row],[設問No.]]),"-") &amp;")'!B" &amp;( 13 + (VALUE(_xlfn.TEXTAFTER(TRIM(tbl_2[[#This Row],[設問No.]]),"-")) - 1) * 14 )),"")</f>
        <v>-</v>
      </c>
      <c r="J70" s="59">
        <f>IFERROR(
  INDEX(業種別スコア!$C$3:$W$1000,
    MATCH($C70, 業種別スコア!$B$3:$B$1000, 0),
    MATCH($D$1, 業種別スコア!$C$2:$W$2, 0)
  ),
"")</f>
        <v>2</v>
      </c>
    </row>
    <row r="71" spans="2:10" ht="105" customHeight="1">
      <c r="C71" s="54" t="s">
        <v>22</v>
      </c>
      <c r="D71" s="55" t="s">
        <v>260</v>
      </c>
      <c r="E71" s="56" t="s">
        <v>322</v>
      </c>
      <c r="F71" s="68" t="s">
        <v>320</v>
      </c>
      <c r="G71" s="69" t="s">
        <v>303</v>
      </c>
      <c r="H71" s="57" t="s">
        <v>343</v>
      </c>
      <c r="I71" s="58" cm="1">
        <f t="array" aca="1" ref="I71" ca="1">IFERROR(INDIRECT("'指標回答シート(No." &amp;_xlfn.TEXTBEFORE(TRIM(tbl_2[[#This Row],[設問No.]]),"-") &amp;")'!B" &amp;( 13 + (VALUE(_xlfn.TEXTAFTER(TRIM(tbl_2[[#This Row],[設問No.]]),"-")) - 1) * 14 )),"")</f>
        <v>2</v>
      </c>
      <c r="J71" s="59">
        <f>IFERROR(
  INDEX(業種別スコア!$C$3:$W$1000,
    MATCH($C71, 業種別スコア!$B$3:$B$1000, 0),
    MATCH($D$1, 業種別スコア!$C$2:$W$2, 0)
  ),
"")</f>
        <v>4</v>
      </c>
    </row>
    <row r="72" spans="2:10" ht="105" customHeight="1">
      <c r="C72" s="54" t="s">
        <v>23</v>
      </c>
      <c r="D72" s="55" t="s">
        <v>260</v>
      </c>
      <c r="E72" s="56" t="s">
        <v>322</v>
      </c>
      <c r="F72" s="68" t="s">
        <v>325</v>
      </c>
      <c r="G72" s="69" t="s">
        <v>304</v>
      </c>
      <c r="H72" s="57" t="s">
        <v>344</v>
      </c>
      <c r="I72" s="58" cm="1">
        <f t="array" aca="1" ref="I72" ca="1">IFERROR(INDIRECT("'指標回答シート(No." &amp;_xlfn.TEXTBEFORE(TRIM(tbl_2[[#This Row],[設問No.]]),"-") &amp;")'!B" &amp;( 13 + (VALUE(_xlfn.TEXTAFTER(TRIM(tbl_2[[#This Row],[設問No.]]),"-")) - 1) * 14 )),"")</f>
        <v>3</v>
      </c>
      <c r="J72" s="59">
        <f>IFERROR(
  INDEX(業種別スコア!$C$3:$W$1000,
    MATCH($C72, 業種別スコア!$B$3:$B$1000, 0),
    MATCH($D$1, 業種別スコア!$C$2:$W$2, 0)
  ),
"")</f>
        <v>3</v>
      </c>
    </row>
    <row r="73" spans="2:10" ht="105" customHeight="1">
      <c r="C73" s="54" t="s">
        <v>24</v>
      </c>
      <c r="D73" s="55" t="s">
        <v>260</v>
      </c>
      <c r="E73" s="56" t="s">
        <v>322</v>
      </c>
      <c r="F73" s="68" t="s">
        <v>325</v>
      </c>
      <c r="G73" s="69" t="s">
        <v>345</v>
      </c>
      <c r="H73" s="57" t="s">
        <v>346</v>
      </c>
      <c r="I73" s="58" cm="1">
        <f t="array" aca="1" ref="I73" ca="1">IFERROR(INDIRECT("'指標回答シート(No." &amp;_xlfn.TEXTBEFORE(TRIM(tbl_2[[#This Row],[設問No.]]),"-") &amp;")'!B" &amp;( 13 + (VALUE(_xlfn.TEXTAFTER(TRIM(tbl_2[[#This Row],[設問No.]]),"-")) - 1) * 14 )),"")</f>
        <v>4</v>
      </c>
      <c r="J73" s="59">
        <f>IFERROR(
  INDEX(業種別スコア!$C$3:$W$1000,
    MATCH($C73, 業種別スコア!$B$3:$B$1000, 0),
    MATCH($D$1, 業種別スコア!$C$2:$W$2, 0)
  ),
"")</f>
        <v>5</v>
      </c>
    </row>
    <row r="74" spans="2:10" ht="105" customHeight="1">
      <c r="C74" s="54" t="s">
        <v>25</v>
      </c>
      <c r="D74" s="55" t="s">
        <v>260</v>
      </c>
      <c r="E74" s="56" t="s">
        <v>331</v>
      </c>
      <c r="F74" s="68" t="s">
        <v>327</v>
      </c>
      <c r="G74" s="69" t="s">
        <v>305</v>
      </c>
      <c r="H74" s="57" t="s">
        <v>347</v>
      </c>
      <c r="I74" s="58" cm="1">
        <f t="array" aca="1" ref="I74" ca="1">IFERROR(INDIRECT("'指標回答シート(No." &amp;_xlfn.TEXTBEFORE(TRIM(tbl_2[[#This Row],[設問No.]]),"-") &amp;")'!B" &amp;( 13 + (VALUE(_xlfn.TEXTAFTER(TRIM(tbl_2[[#This Row],[設問No.]]),"-")) - 1) * 14 )),"")</f>
        <v>0</v>
      </c>
      <c r="J74" s="59">
        <f>IFERROR(
  INDEX(業種別スコア!$C$3:$W$1000,
    MATCH($C74, 業種別スコア!$B$3:$B$1000, 0),
    MATCH($D$1, 業種別スコア!$C$2:$W$2, 0)
  ),
"")</f>
        <v>3</v>
      </c>
    </row>
    <row r="75" spans="2:10" ht="105" customHeight="1">
      <c r="C75" s="54" t="s">
        <v>26</v>
      </c>
      <c r="D75" s="55" t="s">
        <v>261</v>
      </c>
      <c r="E75" s="56" t="s">
        <v>315</v>
      </c>
      <c r="F75" s="68" t="s">
        <v>320</v>
      </c>
      <c r="G75" s="69" t="s">
        <v>306</v>
      </c>
      <c r="H75" s="57" t="s">
        <v>348</v>
      </c>
      <c r="I75" s="58" cm="1">
        <f t="array" aca="1" ref="I75" ca="1">IFERROR(INDIRECT("'指標回答シート(No." &amp;_xlfn.TEXTBEFORE(TRIM(tbl_2[[#This Row],[設問No.]]),"-") &amp;")'!B" &amp;( 13 + (VALUE(_xlfn.TEXTAFTER(TRIM(tbl_2[[#This Row],[設問No.]]),"-")) - 1) * 14 )),"")</f>
        <v>1</v>
      </c>
      <c r="J75" s="59">
        <f>IFERROR(
  INDEX(業種別スコア!$C$3:$W$1000,
    MATCH($C75, 業種別スコア!$B$3:$B$1000, 0),
    MATCH($D$1, 業種別スコア!$C$2:$W$2, 0)
  ),
"")</f>
        <v>3</v>
      </c>
    </row>
    <row r="76" spans="2:10" ht="105" customHeight="1">
      <c r="B76" s="12"/>
      <c r="C76" s="54" t="s">
        <v>152</v>
      </c>
      <c r="D76" s="55" t="s">
        <v>261</v>
      </c>
      <c r="E76" s="56" t="s">
        <v>315</v>
      </c>
      <c r="F76" s="68" t="s">
        <v>325</v>
      </c>
      <c r="G76" s="69" t="s">
        <v>307</v>
      </c>
      <c r="H76" s="57" t="s">
        <v>349</v>
      </c>
      <c r="I76" s="58" cm="1">
        <f t="array" aca="1" ref="I76" ca="1">IFERROR(INDIRECT("'指標回答シート(No." &amp;_xlfn.TEXTBEFORE(TRIM(tbl_2[[#This Row],[設問No.]]),"-") &amp;")'!B" &amp;( 13 + (VALUE(_xlfn.TEXTAFTER(TRIM(tbl_2[[#This Row],[設問No.]]),"-")) - 1) * 14 )),"")</f>
        <v>3</v>
      </c>
      <c r="J76" s="59">
        <f>IFERROR(
  INDEX(業種別スコア!$C$3:$W$1000,
    MATCH($C76, 業種別スコア!$B$3:$B$1000, 0),
    MATCH($D$1, 業種別スコア!$C$2:$W$2, 0)
  ),
"")</f>
        <v>4</v>
      </c>
    </row>
    <row r="77" spans="2:10" ht="105" customHeight="1">
      <c r="C77" s="54" t="s">
        <v>27</v>
      </c>
      <c r="D77" s="55" t="s">
        <v>261</v>
      </c>
      <c r="E77" s="56" t="s">
        <v>315</v>
      </c>
      <c r="F77" s="68" t="s">
        <v>327</v>
      </c>
      <c r="G77" s="69" t="s">
        <v>308</v>
      </c>
      <c r="H77" s="57" t="s">
        <v>350</v>
      </c>
      <c r="I77" s="58" cm="1">
        <f t="array" aca="1" ref="I77" ca="1">IFERROR(INDIRECT("'指標回答シート(No." &amp;_xlfn.TEXTBEFORE(TRIM(tbl_2[[#This Row],[設問No.]]),"-") &amp;")'!B" &amp;( 13 + (VALUE(_xlfn.TEXTAFTER(TRIM(tbl_2[[#This Row],[設問No.]]),"-")) - 1) * 14 )),"")</f>
        <v>4</v>
      </c>
      <c r="J77" s="59">
        <f>IFERROR(
  INDEX(業種別スコア!$C$3:$W$1000,
    MATCH($C77, 業種別スコア!$B$3:$B$1000, 0),
    MATCH($D$1, 業種別スコア!$C$2:$W$2, 0)
  ),
"")</f>
        <v>5</v>
      </c>
    </row>
    <row r="78" spans="2:10" ht="105" customHeight="1">
      <c r="C78" s="54" t="s">
        <v>28</v>
      </c>
      <c r="D78" s="55" t="s">
        <v>261</v>
      </c>
      <c r="E78" s="56" t="s">
        <v>318</v>
      </c>
      <c r="F78" s="68" t="s">
        <v>316</v>
      </c>
      <c r="G78" s="69" t="s">
        <v>309</v>
      </c>
      <c r="H78" s="57" t="s">
        <v>351</v>
      </c>
      <c r="I78" s="58" t="str" cm="1">
        <f t="array" aca="1" ref="I78" ca="1">IFERROR(INDIRECT("'指標回答シート(No." &amp;_xlfn.TEXTBEFORE(TRIM(tbl_2[[#This Row],[設問No.]]),"-") &amp;")'!B" &amp;( 13 + (VALUE(_xlfn.TEXTAFTER(TRIM(tbl_2[[#This Row],[設問No.]]),"-")) - 1) * 14 )),"")</f>
        <v>-</v>
      </c>
      <c r="J78" s="59">
        <f>IFERROR(
  INDEX(業種別スコア!$C$3:$W$1000,
    MATCH($C78, 業種別スコア!$B$3:$B$1000, 0),
    MATCH($D$1, 業種別スコア!$C$2:$W$2, 0)
  ),
"")</f>
        <v>2</v>
      </c>
    </row>
    <row r="79" spans="2:10" ht="105" customHeight="1">
      <c r="C79" s="54" t="s">
        <v>29</v>
      </c>
      <c r="D79" s="55" t="s">
        <v>261</v>
      </c>
      <c r="E79" s="56" t="s">
        <v>318</v>
      </c>
      <c r="F79" s="68" t="s">
        <v>316</v>
      </c>
      <c r="G79" s="69" t="s">
        <v>310</v>
      </c>
      <c r="H79" s="57" t="s">
        <v>352</v>
      </c>
      <c r="I79" s="58" t="str" cm="1">
        <f t="array" aca="1" ref="I79" ca="1">IFERROR(INDIRECT("'指標回答シート(No." &amp;_xlfn.TEXTBEFORE(TRIM(tbl_2[[#This Row],[設問No.]]),"-") &amp;")'!B" &amp;( 13 + (VALUE(_xlfn.TEXTAFTER(TRIM(tbl_2[[#This Row],[設問No.]]),"-")) - 1) * 14 )),"")</f>
        <v>-</v>
      </c>
      <c r="J79" s="59">
        <f>IFERROR(
  INDEX(業種別スコア!$C$3:$W$1000,
    MATCH($C79, 業種別スコア!$B$3:$B$1000, 0),
    MATCH($D$1, 業種別スコア!$C$2:$W$2, 0)
  ),
"")</f>
        <v>4</v>
      </c>
    </row>
    <row r="80" spans="2:10" ht="105" customHeight="1">
      <c r="C80" s="54" t="s">
        <v>30</v>
      </c>
      <c r="D80" s="55" t="s">
        <v>261</v>
      </c>
      <c r="E80" s="56" t="s">
        <v>318</v>
      </c>
      <c r="F80" s="68" t="s">
        <v>316</v>
      </c>
      <c r="G80" s="69" t="s">
        <v>311</v>
      </c>
      <c r="H80" s="57" t="s">
        <v>353</v>
      </c>
      <c r="I80" s="58" t="str" cm="1">
        <f t="array" aca="1" ref="I80" ca="1">IFERROR(INDIRECT("'指標回答シート(No." &amp;_xlfn.TEXTBEFORE(TRIM(tbl_2[[#This Row],[設問No.]]),"-") &amp;")'!B" &amp;( 13 + (VALUE(_xlfn.TEXTAFTER(TRIM(tbl_2[[#This Row],[設問No.]]),"-")) - 1) * 14 )),"")</f>
        <v>-</v>
      </c>
      <c r="J80" s="59">
        <f>IFERROR(
  INDEX(業種別スコア!$C$3:$W$1000,
    MATCH($C80, 業種別スコア!$B$3:$B$1000, 0),
    MATCH($D$1, 業種別スコア!$C$2:$W$2, 0)
  ),
"")</f>
        <v>1</v>
      </c>
    </row>
    <row r="81" spans="3:10" ht="105" customHeight="1">
      <c r="C81" s="54" t="s">
        <v>31</v>
      </c>
      <c r="D81" s="55" t="s">
        <v>261</v>
      </c>
      <c r="E81" s="56" t="s">
        <v>318</v>
      </c>
      <c r="F81" s="68" t="s">
        <v>320</v>
      </c>
      <c r="G81" s="69" t="s">
        <v>312</v>
      </c>
      <c r="H81" s="57" t="s">
        <v>354</v>
      </c>
      <c r="I81" s="58" t="str" cm="1">
        <f t="array" aca="1" ref="I81" ca="1">IFERROR(INDIRECT("'指標回答シート(No." &amp;_xlfn.TEXTBEFORE(TRIM(tbl_2[[#This Row],[設問No.]]),"-") &amp;")'!B" &amp;( 13 + (VALUE(_xlfn.TEXTAFTER(TRIM(tbl_2[[#This Row],[設問No.]]),"-")) - 1) * 14 )),"")</f>
        <v>-</v>
      </c>
      <c r="J81" s="59">
        <f>IFERROR(
  INDEX(業種別スコア!$C$3:$W$1000,
    MATCH($C81, 業種別スコア!$B$3:$B$1000, 0),
    MATCH($D$1, 業種別スコア!$C$2:$W$2, 0)
  ),
"")</f>
        <v>2</v>
      </c>
    </row>
    <row r="82" spans="3:10" ht="105" customHeight="1">
      <c r="C82" s="54" t="s">
        <v>32</v>
      </c>
      <c r="D82" s="55" t="s">
        <v>261</v>
      </c>
      <c r="E82" s="56" t="s">
        <v>329</v>
      </c>
      <c r="F82" s="68" t="s">
        <v>320</v>
      </c>
      <c r="G82" s="69" t="s">
        <v>313</v>
      </c>
      <c r="H82" s="57" t="s">
        <v>355</v>
      </c>
      <c r="I82" s="58" cm="1">
        <f t="array" aca="1" ref="I82" ca="1">IFERROR(INDIRECT("'指標回答シート(No." &amp;_xlfn.TEXTBEFORE(TRIM(tbl_2[[#This Row],[設問No.]]),"-") &amp;")'!B" &amp;( 13 + (VALUE(_xlfn.TEXTAFTER(TRIM(tbl_2[[#This Row],[設問No.]]),"-")) - 1) * 14 )),"")</f>
        <v>1</v>
      </c>
      <c r="J82" s="59">
        <f>IFERROR(
  INDEX(業種別スコア!$C$3:$W$1000,
    MATCH($C82, 業種別スコア!$B$3:$B$1000, 0),
    MATCH($D$1, 業種別スコア!$C$2:$W$2, 0)
  ),
"")</f>
        <v>5</v>
      </c>
    </row>
    <row r="83" spans="3:10" ht="105" customHeight="1">
      <c r="C83" s="54" t="s">
        <v>33</v>
      </c>
      <c r="D83" s="55" t="s">
        <v>261</v>
      </c>
      <c r="E83" s="56" t="s">
        <v>329</v>
      </c>
      <c r="F83" s="68" t="s">
        <v>325</v>
      </c>
      <c r="G83" s="69" t="s">
        <v>314</v>
      </c>
      <c r="H83" s="57" t="s">
        <v>356</v>
      </c>
      <c r="I83" s="58" cm="1">
        <f t="array" aca="1" ref="I83" ca="1">IFERROR(INDIRECT("'指標回答シート(No." &amp;_xlfn.TEXTBEFORE(TRIM(tbl_2[[#This Row],[設問No.]]),"-") &amp;")'!B" &amp;( 13 + (VALUE(_xlfn.TEXTAFTER(TRIM(tbl_2[[#This Row],[設問No.]]),"-")) - 1) * 14 )),"")</f>
        <v>2</v>
      </c>
      <c r="J83" s="59">
        <f>IFERROR(
  INDEX(業種別スコア!$C$3:$W$1000,
    MATCH($C83, 業種別スコア!$B$3:$B$1000, 0),
    MATCH($D$1, 業種別スコア!$C$2:$W$2, 0)
  ),
"")</f>
        <v>4</v>
      </c>
    </row>
    <row r="84" spans="3:10" ht="105" customHeight="1" thickBot="1">
      <c r="C84" s="60" t="s">
        <v>34</v>
      </c>
      <c r="D84" s="55" t="s">
        <v>261</v>
      </c>
      <c r="E84" s="61" t="s">
        <v>331</v>
      </c>
      <c r="F84" s="72" t="s">
        <v>327</v>
      </c>
      <c r="G84" s="73" t="s">
        <v>357</v>
      </c>
      <c r="H84" s="62" t="s">
        <v>358</v>
      </c>
      <c r="I84" s="63" cm="1">
        <f t="array" aca="1" ref="I84" ca="1">IFERROR(INDIRECT("'指標回答シート(No." &amp;_xlfn.TEXTBEFORE(TRIM(tbl_2[[#This Row],[設問No.]]),"-") &amp;")'!B" &amp;( 13 + (VALUE(_xlfn.TEXTAFTER(TRIM(tbl_2[[#This Row],[設問No.]]),"-")) - 1) * 14 )),"")</f>
        <v>1</v>
      </c>
      <c r="J84" s="64">
        <f>IFERROR(
  INDEX(業種別スコア!$C$3:$W$1000,
    MATCH($C84, 業種別スコア!$B$3:$B$1000, 0),
    MATCH($D$1, 業種別スコア!$C$2:$W$2, 0)
  ),
"")</f>
        <v>4</v>
      </c>
    </row>
    <row r="85" spans="3:10" ht="18" customHeight="1"/>
    <row r="86" spans="3:10" ht="18" customHeight="1"/>
    <row r="87" spans="3:10" ht="18" customHeight="1"/>
    <row r="88" spans="3:10" ht="18" customHeight="1"/>
    <row r="89" spans="3:10" ht="18" customHeight="1"/>
    <row r="90" spans="3:10" ht="18" customHeight="1"/>
    <row r="91" spans="3:10" ht="18" customHeight="1"/>
    <row r="92" spans="3:10" ht="18" customHeight="1"/>
    <row r="93" spans="3:10" ht="18" customHeight="1"/>
    <row r="94" spans="3:10" ht="18" customHeight="1"/>
    <row r="95" spans="3:10" ht="18" customHeight="1"/>
    <row r="96" spans="3:10"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sheetData>
  <mergeCells count="4">
    <mergeCell ref="A1:C1"/>
    <mergeCell ref="D1:E1"/>
    <mergeCell ref="A3:M4"/>
    <mergeCell ref="C52:J53"/>
  </mergeCells>
  <phoneticPr fontId="1"/>
  <dataValidations count="1">
    <dataValidation type="list" allowBlank="1" showInputMessage="1" showErrorMessage="1" sqref="D1:E1" xr:uid="{FBFAC3B7-7206-4C47-BD75-E427EE9E42EF}">
      <formula1>"全社業種,農業・林業,漁業,鉱業・採石業・砂利採取業,建設業,電気・ガス・熱供給・水道業,情報通信業,運輸業・郵便業,卸売業・小売業,金融業・保険業,不動産業・物品賃貸業,不動産業・物品賃貸業,学術研究・専門・技術サービス業,生活関連サービス業・娯楽業,教育・学習支援業,医療・福祉,複合サービス事業,サービス業(他に分類されないもの),公務(他に分類されるものを除く),分類不能の産業"</formula1>
    </dataValidation>
  </dataValidations>
  <pageMargins left="0.7" right="0.7" top="0.75" bottom="0.75" header="0.3" footer="0.3"/>
  <pageSetup paperSize="9" scale="22" orientation="portrait" r:id="rId1"/>
  <rowBreaks count="1" manualBreakCount="1">
    <brk id="50" max="16383" man="1"/>
  </rowBreaks>
  <drawing r:id="rId2"/>
  <tableParts count="1">
    <tablePart r:id="rId3"/>
  </tableParts>
</worksheet>
</file>

<file path=docMetadata/LabelInfo.xml><?xml version="1.0" encoding="utf-8"?>
<clbl:labelList xmlns:clbl="http://schemas.microsoft.com/office/2020/mipLabelMetadata">
  <clbl:label id="{4eb78b00-fe20-43c1-9144-a35b64c10272}" enabled="0" method="" siteId="{4eb78b00-fe20-43c1-9144-a35b64c1027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3</vt:i4>
      </vt:variant>
    </vt:vector>
  </HeadingPairs>
  <TitlesOfParts>
    <vt:vector size="13" baseType="lpstr">
      <vt:lpstr>表紙</vt:lpstr>
      <vt:lpstr>使用方法</vt:lpstr>
      <vt:lpstr>指標回答シート→</vt:lpstr>
      <vt:lpstr>指標回答シート(No.1)</vt:lpstr>
      <vt:lpstr>指標回答シート(No.2)</vt:lpstr>
      <vt:lpstr>指標回答シート(No.3)</vt:lpstr>
      <vt:lpstr>成熟度の考え方</vt:lpstr>
      <vt:lpstr>自己評価レポート→</vt:lpstr>
      <vt:lpstr>自己評価レポート</vt:lpstr>
      <vt:lpstr>業種別スコア</vt:lpstr>
      <vt:lpstr>使用方法!Print_Area</vt:lpstr>
      <vt:lpstr>成熟度の考え方!Print_Area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2026-05-22T09:38:22Z</dcterms:created>
  <dcterms:modified xsi:type="dcterms:W3CDTF">2026-05-22T09:38:55Z</dcterms:modified>
</cp:coreProperties>
</file>