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7670ECCD-2576-436F-A8DF-7E6BA3C1C574}" xr6:coauthVersionLast="47" xr6:coauthVersionMax="47" xr10:uidLastSave="{00000000-0000-0000-0000-000000000000}"/>
  <bookViews>
    <workbookView xWindow="2385" yWindow="1995" windowWidth="24765" windowHeight="13290" xr2:uid="{37DD9C8C-5C2D-495B-97CB-33F62E1C820B}"/>
  </bookViews>
  <sheets>
    <sheet name="評価項目一覧" sheetId="5" r:id="rId1"/>
  </sheets>
  <definedNames>
    <definedName name="_xlnm._FilterDatabase" localSheetId="0" hidden="1">評価項目一覧!$A$7:$CQ$84</definedName>
    <definedName name="_xlnm.Print_Area" localSheetId="0">評価項目一覧!$A$1:$L$129</definedName>
    <definedName name="_xlnm.Print_Titles" localSheetId="0">評価項目一覧!$8:$9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4" i="5" l="1"/>
  <c r="U142" i="5"/>
  <c r="U143" i="5"/>
  <c r="U141" i="5"/>
  <c r="U140" i="5"/>
  <c r="U139" i="5"/>
  <c r="U137" i="5"/>
  <c r="U138" i="5"/>
  <c r="U136" i="5"/>
  <c r="U135" i="5"/>
  <c r="U134" i="5"/>
  <c r="U132" i="5"/>
  <c r="U133" i="5"/>
  <c r="N89" i="5" l="1"/>
  <c r="N88" i="5"/>
  <c r="N90" i="5"/>
  <c r="M92" i="5" s="1"/>
</calcChain>
</file>

<file path=xl/sharedStrings.xml><?xml version="1.0" encoding="utf-8"?>
<sst xmlns="http://schemas.openxmlformats.org/spreadsheetml/2006/main" count="246" uniqueCount="194">
  <si>
    <t>Ⅴ．評価項目一覧</t>
    <rPh sb="2" eb="8">
      <t>ヒョウカコウモクイチラン</t>
    </rPh>
    <phoneticPr fontId="2"/>
  </si>
  <si>
    <t>必須＝必須要件事項</t>
    <rPh sb="0" eb="2">
      <t>ヒッス</t>
    </rPh>
    <rPh sb="3" eb="5">
      <t>ヒッス</t>
    </rPh>
    <rPh sb="5" eb="7">
      <t>ヨウケン</t>
    </rPh>
    <rPh sb="7" eb="9">
      <t>ジコウ</t>
    </rPh>
    <phoneticPr fontId="2"/>
  </si>
  <si>
    <t>一覧作成　：　独立行政法人情報処理推進機構</t>
  </si>
  <si>
    <t>加点＝提案要求事項（任意）</t>
    <rPh sb="0" eb="2">
      <t>カテン</t>
    </rPh>
    <phoneticPr fontId="2"/>
  </si>
  <si>
    <t>提案者　：　</t>
    <rPh sb="0" eb="3">
      <t>テイアンシャ</t>
    </rPh>
    <phoneticPr fontId="2"/>
  </si>
  <si>
    <t>大項目</t>
    <rPh sb="0" eb="3">
      <t>ダイコウモク</t>
    </rPh>
    <phoneticPr fontId="2"/>
  </si>
  <si>
    <t>中項目</t>
    <rPh sb="0" eb="3">
      <t>チュウコウモク</t>
    </rPh>
    <phoneticPr fontId="2"/>
  </si>
  <si>
    <t>小項目</t>
    <rPh sb="0" eb="3">
      <t>ショウコウモク</t>
    </rPh>
    <phoneticPr fontId="2"/>
  </si>
  <si>
    <t>評価項目</t>
    <rPh sb="0" eb="4">
      <t>ヒョウカコウモク</t>
    </rPh>
    <phoneticPr fontId="2"/>
  </si>
  <si>
    <t>評価区分</t>
    <rPh sb="0" eb="2">
      <t>ヒョウカ</t>
    </rPh>
    <rPh sb="2" eb="4">
      <t>クブン</t>
    </rPh>
    <phoneticPr fontId="2"/>
  </si>
  <si>
    <t>配点</t>
    <rPh sb="0" eb="2">
      <t>ハイテン</t>
    </rPh>
    <phoneticPr fontId="2"/>
  </si>
  <si>
    <t>入札者記入欄</t>
    <rPh sb="0" eb="2">
      <t>ニュウサツ</t>
    </rPh>
    <rPh sb="2" eb="3">
      <t>シャ</t>
    </rPh>
    <rPh sb="3" eb="5">
      <t>キニュウ</t>
    </rPh>
    <rPh sb="5" eb="6">
      <t>ラン</t>
    </rPh>
    <phoneticPr fontId="2"/>
  </si>
  <si>
    <t>審査員記入欄</t>
    <rPh sb="0" eb="2">
      <t>シンサ</t>
    </rPh>
    <rPh sb="2" eb="3">
      <t>イン</t>
    </rPh>
    <rPh sb="3" eb="5">
      <t>キニュウ</t>
    </rPh>
    <rPh sb="5" eb="6">
      <t>ラン</t>
    </rPh>
    <phoneticPr fontId="2"/>
  </si>
  <si>
    <t>遵守事項
/必須要件
（○）</t>
    <rPh sb="0" eb="2">
      <t>ジュンシュ</t>
    </rPh>
    <rPh sb="2" eb="4">
      <t>ジコウ</t>
    </rPh>
    <rPh sb="6" eb="8">
      <t>ヒッス</t>
    </rPh>
    <rPh sb="8" eb="10">
      <t>ヨウケン</t>
    </rPh>
    <phoneticPr fontId="2"/>
  </si>
  <si>
    <t>提案書
該当ページ</t>
  </si>
  <si>
    <t>提案書
該当項番</t>
    <rPh sb="0" eb="3">
      <t>テイアンショ</t>
    </rPh>
    <rPh sb="4" eb="6">
      <t>ガイトウ</t>
    </rPh>
    <rPh sb="6" eb="7">
      <t>コウ</t>
    </rPh>
    <rPh sb="7" eb="8">
      <t>バン</t>
    </rPh>
    <phoneticPr fontId="2"/>
  </si>
  <si>
    <t>審査欄</t>
    <rPh sb="0" eb="2">
      <t>シンサ</t>
    </rPh>
    <rPh sb="2" eb="3">
      <t>ラン</t>
    </rPh>
    <phoneticPr fontId="2"/>
  </si>
  <si>
    <t>コメント欄</t>
    <rPh sb="4" eb="5">
      <t>ラン</t>
    </rPh>
    <phoneticPr fontId="2"/>
  </si>
  <si>
    <t>１．全体方針</t>
    <rPh sb="2" eb="4">
      <t>ゼンタイ</t>
    </rPh>
    <rPh sb="4" eb="6">
      <t>ホウシン</t>
    </rPh>
    <phoneticPr fontId="2"/>
  </si>
  <si>
    <t>1.1　事業理解</t>
    <rPh sb="4" eb="6">
      <t>ジギョウ</t>
    </rPh>
    <rPh sb="6" eb="8">
      <t>リカイ</t>
    </rPh>
    <phoneticPr fontId="4"/>
  </si>
  <si>
    <t>1.1.1</t>
    <phoneticPr fontId="2"/>
  </si>
  <si>
    <r>
      <rPr>
        <b/>
        <u/>
        <sz val="10.5"/>
        <rFont val="BIZ UDPゴシック"/>
        <family val="3"/>
        <charset val="128"/>
      </rPr>
      <t>【業務目的・背景の理解】</t>
    </r>
    <r>
      <rPr>
        <sz val="10.5"/>
        <rFont val="BIZ UDPゴシック"/>
        <family val="3"/>
        <charset val="128"/>
      </rPr>
      <t xml:space="preserve">
本事業の背景・目的について理解を示しているか。</t>
    </r>
    <rPh sb="14" eb="16">
      <t>ジギョウ</t>
    </rPh>
    <rPh sb="17" eb="19">
      <t>ハイケイ</t>
    </rPh>
    <phoneticPr fontId="4"/>
  </si>
  <si>
    <t>必須</t>
    <phoneticPr fontId="2"/>
  </si>
  <si>
    <t>1.1.2</t>
    <phoneticPr fontId="2"/>
  </si>
  <si>
    <r>
      <rPr>
        <b/>
        <u/>
        <sz val="10.5"/>
        <rFont val="BIZ UDPゴシック"/>
        <family val="3"/>
        <charset val="128"/>
      </rPr>
      <t>【取組方針の明記】</t>
    </r>
    <r>
      <rPr>
        <sz val="10.5"/>
        <rFont val="BIZ UDPゴシック"/>
        <family val="3"/>
        <charset val="128"/>
      </rPr>
      <t xml:space="preserve">
本事業における課題・リスクとそれに対する対応方針を具体的に提案しているか。</t>
    </r>
    <rPh sb="11" eb="13">
      <t>ジギョウ</t>
    </rPh>
    <rPh sb="17" eb="19">
      <t>カダイ</t>
    </rPh>
    <rPh sb="27" eb="28">
      <t>タイ</t>
    </rPh>
    <rPh sb="30" eb="32">
      <t>タイオウ</t>
    </rPh>
    <rPh sb="32" eb="34">
      <t>ホウシン</t>
    </rPh>
    <rPh sb="35" eb="38">
      <t>グタイテキ</t>
    </rPh>
    <rPh sb="39" eb="41">
      <t>テイアン</t>
    </rPh>
    <phoneticPr fontId="4"/>
  </si>
  <si>
    <t>加点</t>
    <rPh sb="0" eb="2">
      <t>カテン</t>
    </rPh>
    <phoneticPr fontId="2"/>
  </si>
  <si>
    <t>1.1.3</t>
    <phoneticPr fontId="2"/>
  </si>
  <si>
    <t>1.1.4</t>
    <phoneticPr fontId="2"/>
  </si>
  <si>
    <t>-</t>
    <phoneticPr fontId="2"/>
  </si>
  <si>
    <t>1.2　全体計画</t>
    <rPh sb="4" eb="6">
      <t>ゼンタイ</t>
    </rPh>
    <rPh sb="6" eb="8">
      <t>ケイカク</t>
    </rPh>
    <phoneticPr fontId="2"/>
  </si>
  <si>
    <t>1.2.1</t>
    <phoneticPr fontId="2"/>
  </si>
  <si>
    <r>
      <rPr>
        <b/>
        <u/>
        <sz val="10.5"/>
        <rFont val="BIZ UDPゴシック"/>
        <family val="3"/>
        <charset val="128"/>
      </rPr>
      <t xml:space="preserve">【全体計画】
</t>
    </r>
    <r>
      <rPr>
        <sz val="10.5"/>
        <rFont val="BIZ UDPゴシック"/>
        <family val="3"/>
        <charset val="128"/>
      </rPr>
      <t>全体の作業スケジュール（概要）が提案され、具体的かつ実行可能であるか。</t>
    </r>
    <rPh sb="1" eb="3">
      <t>ゼンタイ</t>
    </rPh>
    <rPh sb="7" eb="9">
      <t>ゼンタイ</t>
    </rPh>
    <rPh sb="10" eb="12">
      <t>サギョウ</t>
    </rPh>
    <rPh sb="19" eb="21">
      <t>ガイヨウ</t>
    </rPh>
    <rPh sb="23" eb="25">
      <t>テイアン</t>
    </rPh>
    <rPh sb="28" eb="31">
      <t>グタイテキ</t>
    </rPh>
    <rPh sb="33" eb="35">
      <t>ジッコウ</t>
    </rPh>
    <rPh sb="35" eb="37">
      <t>カノウ</t>
    </rPh>
    <phoneticPr fontId="2"/>
  </si>
  <si>
    <t>必須</t>
  </si>
  <si>
    <t>1.2.2</t>
    <phoneticPr fontId="2"/>
  </si>
  <si>
    <t>1.2.3</t>
    <phoneticPr fontId="2"/>
  </si>
  <si>
    <r>
      <rPr>
        <b/>
        <u/>
        <sz val="10.5"/>
        <rFont val="BIZ UDPゴシック"/>
        <family val="3"/>
        <charset val="128"/>
      </rPr>
      <t xml:space="preserve">【スケジュール（WBS）】
</t>
    </r>
    <r>
      <rPr>
        <sz val="10.5"/>
        <rFont val="BIZ UDPゴシック"/>
        <family val="3"/>
        <charset val="128"/>
      </rPr>
      <t xml:space="preserve">WBS単位にスケジュールが作成されているか。
作業項目の順序や依存関係は明確かつ適切に設定されているか。
</t>
    </r>
    <rPh sb="17" eb="19">
      <t>タンイ</t>
    </rPh>
    <rPh sb="27" eb="29">
      <t>サクセイ</t>
    </rPh>
    <phoneticPr fontId="2"/>
  </si>
  <si>
    <t>1.3.1</t>
    <phoneticPr fontId="2"/>
  </si>
  <si>
    <t>1.3.2</t>
    <phoneticPr fontId="2"/>
  </si>
  <si>
    <t>1.4.1</t>
    <phoneticPr fontId="2"/>
  </si>
  <si>
    <t>２．新システムの機能要件を満たすための実現方策</t>
    <phoneticPr fontId="2"/>
  </si>
  <si>
    <t>2.1 構築する機能の要件の実現方策</t>
    <rPh sb="4" eb="6">
      <t>コウチク</t>
    </rPh>
    <rPh sb="8" eb="10">
      <t>キノウ</t>
    </rPh>
    <rPh sb="11" eb="13">
      <t>ヨウケン</t>
    </rPh>
    <rPh sb="14" eb="16">
      <t>ジツゲン</t>
    </rPh>
    <rPh sb="16" eb="18">
      <t>ホウサク</t>
    </rPh>
    <phoneticPr fontId="2"/>
  </si>
  <si>
    <t>2.1.1</t>
    <phoneticPr fontId="2"/>
  </si>
  <si>
    <t>遵守</t>
    <rPh sb="0" eb="2">
      <t>ジュンシュ</t>
    </rPh>
    <phoneticPr fontId="2"/>
  </si>
  <si>
    <t>2.1.2</t>
    <phoneticPr fontId="2"/>
  </si>
  <si>
    <t>2.1.3</t>
    <phoneticPr fontId="2"/>
  </si>
  <si>
    <t>2.1.4</t>
    <phoneticPr fontId="2"/>
  </si>
  <si>
    <t>2.1.5</t>
    <phoneticPr fontId="2"/>
  </si>
  <si>
    <t>2.1.6</t>
    <phoneticPr fontId="2"/>
  </si>
  <si>
    <t>3.1.1</t>
    <phoneticPr fontId="2"/>
  </si>
  <si>
    <t>3.2 事業継続性に関する要件の実現方策</t>
    <rPh sb="4" eb="9">
      <t>ジギョウケイゾクセイ</t>
    </rPh>
    <phoneticPr fontId="2"/>
  </si>
  <si>
    <t>3.2.1</t>
    <phoneticPr fontId="2"/>
  </si>
  <si>
    <t>3.2.2</t>
    <phoneticPr fontId="2"/>
  </si>
  <si>
    <t>3.3 情報セキュリティに関する要件の実現方策</t>
    <phoneticPr fontId="2"/>
  </si>
  <si>
    <t>4.1.1</t>
    <phoneticPr fontId="4"/>
  </si>
  <si>
    <t>4.2.1</t>
    <phoneticPr fontId="2"/>
  </si>
  <si>
    <r>
      <t xml:space="preserve">【変更管理】
</t>
    </r>
    <r>
      <rPr>
        <sz val="10.5"/>
        <rFont val="BIZ UDPゴシック"/>
        <family val="3"/>
        <charset val="128"/>
      </rPr>
      <t>変更要求の影響を調査し、変更要求を評価・判定（承認・否認）する方法が具体的に明示されているか。特に、他開発領域や関連システムに影響を及ぼす変更要求について、適切かつ円滑に評価・判定をする施策が明示されているか。</t>
    </r>
    <rPh sb="13" eb="15">
      <t>チョウサ</t>
    </rPh>
    <rPh sb="19" eb="21">
      <t>ヨウキュウ</t>
    </rPh>
    <rPh sb="25" eb="27">
      <t>ハンテイ</t>
    </rPh>
    <rPh sb="28" eb="30">
      <t>ショウニン</t>
    </rPh>
    <rPh sb="31" eb="33">
      <t>ヒニン</t>
    </rPh>
    <rPh sb="52" eb="53">
      <t>トク</t>
    </rPh>
    <rPh sb="55" eb="56">
      <t>カク</t>
    </rPh>
    <rPh sb="61" eb="63">
      <t>カンレン</t>
    </rPh>
    <rPh sb="68" eb="70">
      <t>エイキョウ</t>
    </rPh>
    <rPh sb="71" eb="72">
      <t>オヨ</t>
    </rPh>
    <rPh sb="74" eb="76">
      <t>ヘンコウ</t>
    </rPh>
    <rPh sb="76" eb="78">
      <t>ヨウキュウ</t>
    </rPh>
    <rPh sb="83" eb="85">
      <t>エンカツ</t>
    </rPh>
    <rPh sb="85" eb="87">
      <t>テキセツ</t>
    </rPh>
    <rPh sb="90" eb="92">
      <t>ヒョウカ</t>
    </rPh>
    <rPh sb="93" eb="95">
      <t>ハンテイ</t>
    </rPh>
    <rPh sb="98" eb="100">
      <t>シク</t>
    </rPh>
    <rPh sb="100" eb="102">
      <t>シサク</t>
    </rPh>
    <phoneticPr fontId="4"/>
  </si>
  <si>
    <r>
      <rPr>
        <b/>
        <u/>
        <sz val="10.5"/>
        <rFont val="BIZ UDPゴシック"/>
        <family val="3"/>
        <charset val="128"/>
      </rPr>
      <t>【品質管理】</t>
    </r>
    <r>
      <rPr>
        <sz val="10.5"/>
        <rFont val="BIZ UDPゴシック"/>
        <family val="3"/>
        <charset val="128"/>
      </rPr>
      <t xml:space="preserve">
品質確保のための施策や具体的な品質管理方法・指標等が、提案者の過去の取組実績等を踏まえて、具体的に明示されているか。</t>
    </r>
    <rPh sb="29" eb="31">
      <t>シヒョウ</t>
    </rPh>
    <phoneticPr fontId="2"/>
  </si>
  <si>
    <t>5.1.2</t>
    <phoneticPr fontId="2"/>
  </si>
  <si>
    <t>5.1.3</t>
    <phoneticPr fontId="2"/>
  </si>
  <si>
    <t>5.2.1</t>
    <phoneticPr fontId="2"/>
  </si>
  <si>
    <t>6．その他</t>
    <rPh sb="4" eb="5">
      <t>ホカ</t>
    </rPh>
    <phoneticPr fontId="2"/>
  </si>
  <si>
    <t>6.1.1</t>
    <phoneticPr fontId="2"/>
  </si>
  <si>
    <t>6.1.2</t>
    <phoneticPr fontId="2"/>
  </si>
  <si>
    <t>6.1.3</t>
    <phoneticPr fontId="2"/>
  </si>
  <si>
    <t>6.1.4</t>
    <phoneticPr fontId="2"/>
  </si>
  <si>
    <t>6.2　ワーク・ライフ・バランス等の推進に関する指標</t>
    <rPh sb="16" eb="17">
      <t>トウ</t>
    </rPh>
    <rPh sb="18" eb="20">
      <t>スイシン</t>
    </rPh>
    <rPh sb="21" eb="22">
      <t>カン</t>
    </rPh>
    <rPh sb="24" eb="26">
      <t>シヒョウ</t>
    </rPh>
    <phoneticPr fontId="2"/>
  </si>
  <si>
    <t>6.2.1</t>
    <phoneticPr fontId="2"/>
  </si>
  <si>
    <r>
      <rPr>
        <b/>
        <u/>
        <sz val="10.5"/>
        <rFont val="BIZ UDPゴシック"/>
        <family val="3"/>
        <charset val="128"/>
      </rPr>
      <t>【ワーク･ライフ・バランス等の推進に関する指標】</t>
    </r>
    <r>
      <rPr>
        <sz val="10.5"/>
        <rFont val="BIZ UDPゴシック"/>
        <family val="3"/>
        <charset val="128"/>
      </rPr>
      <t xml:space="preserve">
ワーク･ライフ・バランス等の推進に関する指標（女性の職業生活における活躍の推進に関する法律、次世代育成支援対策推進法、青少年の雇用の促進等に関する法律等に基づく認定等の状況）</t>
    </r>
    <phoneticPr fontId="2"/>
  </si>
  <si>
    <t>1.配点構成</t>
    <rPh sb="2" eb="4">
      <t>ハイテン</t>
    </rPh>
    <rPh sb="4" eb="6">
      <t>コウセイ</t>
    </rPh>
    <phoneticPr fontId="2"/>
  </si>
  <si>
    <t>基礎点：　</t>
    <phoneticPr fontId="2"/>
  </si>
  <si>
    <t>加点　：　</t>
    <phoneticPr fontId="2"/>
  </si>
  <si>
    <t>内訳：　各項目について、配点に示す点数を最高点として、「0～満点」の範囲で加算する。</t>
    <rPh sb="4" eb="7">
      <t>カクコウモク</t>
    </rPh>
    <rPh sb="12" eb="14">
      <t>ハイテン</t>
    </rPh>
    <rPh sb="15" eb="16">
      <t>シメ</t>
    </rPh>
    <rPh sb="17" eb="19">
      <t>テンスウ</t>
    </rPh>
    <rPh sb="20" eb="23">
      <t>サイコウテン</t>
    </rPh>
    <rPh sb="30" eb="32">
      <t>マンテン</t>
    </rPh>
    <rPh sb="34" eb="36">
      <t>ハンイ</t>
    </rPh>
    <rPh sb="37" eb="39">
      <t>カサン</t>
    </rPh>
    <phoneticPr fontId="2"/>
  </si>
  <si>
    <t>合計点：　</t>
    <phoneticPr fontId="2"/>
  </si>
  <si>
    <t>2.加点評価方法</t>
    <rPh sb="2" eb="4">
      <t>カテン</t>
    </rPh>
    <rPh sb="4" eb="6">
      <t>ヒョウカ</t>
    </rPh>
    <rPh sb="6" eb="8">
      <t>ホウホウ</t>
    </rPh>
    <phoneticPr fontId="2"/>
  </si>
  <si>
    <t>加点項目は、提案内容に応じて下表の評価基準に基づき加点を付与する。</t>
    <rPh sb="0" eb="2">
      <t>カテン</t>
    </rPh>
    <rPh sb="2" eb="4">
      <t>コウモク</t>
    </rPh>
    <rPh sb="6" eb="8">
      <t>テイアン</t>
    </rPh>
    <rPh sb="8" eb="10">
      <t>ナイヨウ</t>
    </rPh>
    <rPh sb="11" eb="12">
      <t>オウ</t>
    </rPh>
    <rPh sb="14" eb="16">
      <t>カヒョウ</t>
    </rPh>
    <rPh sb="17" eb="19">
      <t>ヒョウカ</t>
    </rPh>
    <rPh sb="19" eb="21">
      <t>キジュン</t>
    </rPh>
    <rPh sb="22" eb="23">
      <t>モト</t>
    </rPh>
    <rPh sb="25" eb="27">
      <t>カテン</t>
    </rPh>
    <rPh sb="28" eb="30">
      <t>フヨ</t>
    </rPh>
    <phoneticPr fontId="2"/>
  </si>
  <si>
    <t>ワーク･ライフ・バランス等の推進に関する指標の評価項目は、企業として以下①②③のいずれかに該当するワーク・ライフ・バランスの取組を</t>
    <rPh sb="23" eb="25">
      <t>ヒョウカ</t>
    </rPh>
    <rPh sb="25" eb="27">
      <t>コウモク</t>
    </rPh>
    <phoneticPr fontId="2"/>
  </si>
  <si>
    <t>推進しているかについて、下表の評価基準に基づき加点を付与する。</t>
    <phoneticPr fontId="2"/>
  </si>
  <si>
    <t xml:space="preserve">①女性の職業生活における活躍の推進に関する法律（女性活躍推進法）に基づく認定（えるぼし認定企業・プラチナえるぼし認定企業） </t>
    <phoneticPr fontId="2"/>
  </si>
  <si>
    <t xml:space="preserve">②次世代育成支援対策推進法（次世代法）に基づく認定（くるみん認定企業・トライくるみん認定企業・プラチナくるみん認定企業） </t>
    <phoneticPr fontId="2"/>
  </si>
  <si>
    <t>③青少年の雇用の促進等に関する法律（若者雇用促進法）に基づく認定（ユースエール認定企業）</t>
    <phoneticPr fontId="2"/>
  </si>
  <si>
    <t>入札件名：「中小企業等向け集団的防御プラットフォームの構築」に係る一般競争入札</t>
    <rPh sb="0" eb="4">
      <t>ニュウサツケンメイ</t>
    </rPh>
    <phoneticPr fontId="2"/>
  </si>
  <si>
    <r>
      <rPr>
        <b/>
        <u/>
        <sz val="10.5"/>
        <rFont val="BIZ UDPゴシック"/>
        <family val="3"/>
        <charset val="128"/>
      </rPr>
      <t>【受託範囲】</t>
    </r>
    <r>
      <rPr>
        <sz val="10.5"/>
        <rFont val="BIZ UDPゴシック"/>
        <family val="3"/>
        <charset val="128"/>
      </rPr>
      <t xml:space="preserve">
Ⅲ仕様書「1.4 作業内容・納入物件」に記載されている項目すべてについて対応すること（部分についての提案は認めない）。</t>
    </r>
    <rPh sb="1" eb="5">
      <t>ジュタクハンイ</t>
    </rPh>
    <rPh sb="16" eb="18">
      <t>サギョウ</t>
    </rPh>
    <rPh sb="18" eb="20">
      <t>ナイヨウ</t>
    </rPh>
    <rPh sb="21" eb="23">
      <t>ノウニュウ</t>
    </rPh>
    <rPh sb="23" eb="25">
      <t>ブッケン</t>
    </rPh>
    <phoneticPr fontId="2"/>
  </si>
  <si>
    <r>
      <rPr>
        <b/>
        <sz val="10.5"/>
        <rFont val="BIZ UDPゴシック"/>
        <family val="3"/>
        <charset val="128"/>
      </rPr>
      <t>【機能要件全般】</t>
    </r>
    <r>
      <rPr>
        <sz val="10.5"/>
        <rFont val="BIZ UDPゴシック"/>
        <family val="3"/>
        <charset val="128"/>
      </rPr>
      <t xml:space="preserve">
Ⅲ仕様書「2.2 情報システムの機能等に関する要件」に記載された機能等の要件を全て実現可能か。</t>
    </r>
    <rPh sb="10" eb="13">
      <t>シヨウショ</t>
    </rPh>
    <rPh sb="18" eb="20">
      <t>ジョウホウ</t>
    </rPh>
    <rPh sb="25" eb="27">
      <t>キノウ</t>
    </rPh>
    <rPh sb="27" eb="28">
      <t>トウ</t>
    </rPh>
    <rPh sb="29" eb="30">
      <t>カン</t>
    </rPh>
    <rPh sb="32" eb="34">
      <t>ヨウケン</t>
    </rPh>
    <rPh sb="36" eb="38">
      <t>キサイ</t>
    </rPh>
    <rPh sb="41" eb="43">
      <t>キノウ</t>
    </rPh>
    <rPh sb="43" eb="44">
      <t>トウ</t>
    </rPh>
    <rPh sb="45" eb="47">
      <t>ヨウケン</t>
    </rPh>
    <rPh sb="48" eb="49">
      <t>スベ</t>
    </rPh>
    <rPh sb="50" eb="52">
      <t>ジツゲン</t>
    </rPh>
    <rPh sb="52" eb="54">
      <t>カノウ</t>
    </rPh>
    <phoneticPr fontId="2"/>
  </si>
  <si>
    <r>
      <rPr>
        <b/>
        <u/>
        <sz val="10.5"/>
        <rFont val="BIZ UDPゴシック"/>
        <family val="3"/>
        <charset val="128"/>
      </rPr>
      <t xml:space="preserve">【役割分担】
</t>
    </r>
    <r>
      <rPr>
        <sz val="10.5"/>
        <rFont val="BIZ UDPゴシック"/>
        <family val="3"/>
        <charset val="128"/>
      </rPr>
      <t>提案者と当機構の役割分担・責任分担が具体的に示されているか。</t>
    </r>
    <rPh sb="7" eb="10">
      <t>テイアンシャ</t>
    </rPh>
    <rPh sb="11" eb="14">
      <t>トウキコウ</t>
    </rPh>
    <rPh sb="15" eb="17">
      <t>ヤクワリ</t>
    </rPh>
    <rPh sb="17" eb="19">
      <t>ブンタン</t>
    </rPh>
    <rPh sb="20" eb="24">
      <t>セキニンブンタン</t>
    </rPh>
    <rPh sb="25" eb="28">
      <t>グタイテキ</t>
    </rPh>
    <rPh sb="29" eb="30">
      <t>シメ</t>
    </rPh>
    <phoneticPr fontId="4"/>
  </si>
  <si>
    <r>
      <rPr>
        <b/>
        <u/>
        <sz val="10.5"/>
        <rFont val="BIZ UDPゴシック"/>
        <family val="3"/>
        <charset val="128"/>
      </rPr>
      <t>【進捗管理】</t>
    </r>
    <r>
      <rPr>
        <sz val="10.5"/>
        <rFont val="BIZ UDPゴシック"/>
        <family val="3"/>
        <charset val="128"/>
      </rPr>
      <t xml:space="preserve">
作業の進捗状況に関する報告の方針について明示されているか。
また、採用する進捗管理方法について、遅延の判断、報告、対策の基準・方法が具体的に示されているか。</t>
    </r>
    <rPh sb="40" eb="42">
      <t>サイヨウ</t>
    </rPh>
    <rPh sb="44" eb="46">
      <t>シンチョク</t>
    </rPh>
    <rPh sb="46" eb="48">
      <t>カンリ</t>
    </rPh>
    <rPh sb="48" eb="50">
      <t>ホウホウ</t>
    </rPh>
    <rPh sb="55" eb="57">
      <t>チエン</t>
    </rPh>
    <rPh sb="58" eb="60">
      <t>ハンダン</t>
    </rPh>
    <rPh sb="61" eb="63">
      <t>ホウコク</t>
    </rPh>
    <rPh sb="64" eb="66">
      <t>タイサク</t>
    </rPh>
    <rPh sb="67" eb="69">
      <t>キジュン</t>
    </rPh>
    <rPh sb="70" eb="72">
      <t>ホウホウ</t>
    </rPh>
    <rPh sb="73" eb="76">
      <t>グタイテキ</t>
    </rPh>
    <rPh sb="77" eb="78">
      <t>シメ</t>
    </rPh>
    <phoneticPr fontId="2"/>
  </si>
  <si>
    <r>
      <rPr>
        <b/>
        <u/>
        <sz val="10.5"/>
        <rFont val="BIZ UDPゴシック"/>
        <family val="3"/>
        <charset val="128"/>
      </rPr>
      <t>【セキュリティ】</t>
    </r>
    <r>
      <rPr>
        <sz val="10.5"/>
        <rFont val="BIZ UDPゴシック"/>
        <family val="3"/>
        <charset val="128"/>
      </rPr>
      <t xml:space="preserve">
Ⅲ仕様書「2.3(8)情報セキュリティ対策」に示す事項を踏まえ、本システムにおける具体的な方針・対策等を提案しているか。</t>
    </r>
    <rPh sb="20" eb="22">
      <t>ジョウホウ</t>
    </rPh>
    <rPh sb="28" eb="30">
      <t>タイサク</t>
    </rPh>
    <rPh sb="41" eb="42">
      <t>ホン</t>
    </rPh>
    <rPh sb="50" eb="53">
      <t>グタイテキ</t>
    </rPh>
    <rPh sb="54" eb="56">
      <t>ホウシン</t>
    </rPh>
    <rPh sb="57" eb="59">
      <t>タイサク</t>
    </rPh>
    <rPh sb="59" eb="60">
      <t>トウ</t>
    </rPh>
    <rPh sb="61" eb="63">
      <t>テイアン</t>
    </rPh>
    <phoneticPr fontId="4"/>
  </si>
  <si>
    <r>
      <rPr>
        <b/>
        <u/>
        <sz val="10.5"/>
        <rFont val="BIZ UDPゴシック"/>
        <family val="3"/>
        <charset val="128"/>
      </rPr>
      <t>【ドキュメント作成】</t>
    </r>
    <r>
      <rPr>
        <sz val="10.5"/>
        <rFont val="BIZ UDPゴシック"/>
        <family val="3"/>
        <charset val="128"/>
      </rPr>
      <t xml:space="preserve">
Ⅲ仕様書「2.3(9)運用のためのドキュメントに関する要件」に示す事項を踏まえ、読者ごとに効果的なドキュメントの作成方針を提案しているか。</t>
    </r>
    <rPh sb="7" eb="9">
      <t>サクセイ</t>
    </rPh>
    <rPh sb="51" eb="53">
      <t>ドクシャ</t>
    </rPh>
    <rPh sb="56" eb="59">
      <t>コウカテキ</t>
    </rPh>
    <rPh sb="67" eb="69">
      <t>サクセイ</t>
    </rPh>
    <rPh sb="69" eb="71">
      <t>ホウシン</t>
    </rPh>
    <rPh sb="72" eb="74">
      <t>テイアン</t>
    </rPh>
    <phoneticPr fontId="4"/>
  </si>
  <si>
    <t>3．新システムの設計に係る要件等を満たすための実現方策</t>
    <rPh sb="8" eb="10">
      <t>セッケイ</t>
    </rPh>
    <rPh sb="11" eb="12">
      <t>カカ</t>
    </rPh>
    <rPh sb="13" eb="15">
      <t>ヨウケン</t>
    </rPh>
    <rPh sb="15" eb="16">
      <t>トウ</t>
    </rPh>
    <rPh sb="17" eb="18">
      <t>ミ</t>
    </rPh>
    <rPh sb="23" eb="25">
      <t>ジツゲン</t>
    </rPh>
    <rPh sb="25" eb="27">
      <t>ホウサク</t>
    </rPh>
    <phoneticPr fontId="2"/>
  </si>
  <si>
    <t>3.1 設計に関する要件等全般の実現方策</t>
    <rPh sb="4" eb="6">
      <t>セッケイ</t>
    </rPh>
    <rPh sb="7" eb="8">
      <t>カン</t>
    </rPh>
    <rPh sb="10" eb="12">
      <t>ヨウケン</t>
    </rPh>
    <rPh sb="12" eb="13">
      <t>トウ</t>
    </rPh>
    <rPh sb="13" eb="15">
      <t>ゼンパン</t>
    </rPh>
    <rPh sb="16" eb="18">
      <t>ジツゲン</t>
    </rPh>
    <phoneticPr fontId="2"/>
  </si>
  <si>
    <t>4．システム以外の作業に係る要件を満たすための実現方策</t>
    <rPh sb="6" eb="8">
      <t>イガイ</t>
    </rPh>
    <rPh sb="9" eb="11">
      <t>サギョウ</t>
    </rPh>
    <rPh sb="12" eb="13">
      <t>カカ</t>
    </rPh>
    <rPh sb="14" eb="16">
      <t>ヨウケン</t>
    </rPh>
    <rPh sb="17" eb="18">
      <t>ミ</t>
    </rPh>
    <rPh sb="23" eb="25">
      <t>ジツゲン</t>
    </rPh>
    <rPh sb="25" eb="27">
      <t>ホウサク</t>
    </rPh>
    <phoneticPr fontId="2"/>
  </si>
  <si>
    <t>4.1  システムの保守・サポートに係る要件の実現方策</t>
    <rPh sb="23" eb="25">
      <t>ジツゲン</t>
    </rPh>
    <rPh sb="25" eb="27">
      <t>ホウサク</t>
    </rPh>
    <phoneticPr fontId="2"/>
  </si>
  <si>
    <t>4.2.2</t>
  </si>
  <si>
    <t>3.3.1</t>
    <phoneticPr fontId="2"/>
  </si>
  <si>
    <t>3.4.1</t>
    <phoneticPr fontId="2"/>
  </si>
  <si>
    <t>4.2  中小企業向け収集用機器の調達・初期設定・配布・設置・回収に係る要件等の実現方策</t>
    <rPh sb="5" eb="7">
      <t>チュウショウ</t>
    </rPh>
    <rPh sb="7" eb="10">
      <t>キギョウム</t>
    </rPh>
    <rPh sb="11" eb="14">
      <t>シュウシュウヨウ</t>
    </rPh>
    <rPh sb="14" eb="16">
      <t>キキ</t>
    </rPh>
    <rPh sb="17" eb="19">
      <t>チョウタツ</t>
    </rPh>
    <rPh sb="20" eb="22">
      <t>ショキ</t>
    </rPh>
    <rPh sb="22" eb="24">
      <t>セッテイ</t>
    </rPh>
    <rPh sb="25" eb="27">
      <t>ハイフ</t>
    </rPh>
    <rPh sb="28" eb="30">
      <t>セッチ</t>
    </rPh>
    <rPh sb="31" eb="33">
      <t>カイシュウ</t>
    </rPh>
    <rPh sb="34" eb="35">
      <t>カカ</t>
    </rPh>
    <rPh sb="36" eb="38">
      <t>ヨウケン</t>
    </rPh>
    <rPh sb="38" eb="39">
      <t>トウ</t>
    </rPh>
    <rPh sb="40" eb="42">
      <t>ジツゲン</t>
    </rPh>
    <rPh sb="42" eb="44">
      <t>ホウサク</t>
    </rPh>
    <phoneticPr fontId="2"/>
  </si>
  <si>
    <t>4.3  インシデント初動対応等セキュリティ運用に係る要件</t>
    <rPh sb="11" eb="13">
      <t>ショドウ</t>
    </rPh>
    <rPh sb="13" eb="15">
      <t>タイオウ</t>
    </rPh>
    <rPh sb="15" eb="16">
      <t>トウ</t>
    </rPh>
    <rPh sb="22" eb="24">
      <t>ウンヨウ</t>
    </rPh>
    <rPh sb="25" eb="26">
      <t>カカ</t>
    </rPh>
    <rPh sb="27" eb="29">
      <t>ヨウケン</t>
    </rPh>
    <phoneticPr fontId="2"/>
  </si>
  <si>
    <t>4.3.1</t>
    <phoneticPr fontId="4"/>
  </si>
  <si>
    <t>4.3.2</t>
  </si>
  <si>
    <t>5．作業の体制及び方法</t>
    <rPh sb="2" eb="4">
      <t>サギョウ</t>
    </rPh>
    <rPh sb="5" eb="7">
      <t>タイセイ</t>
    </rPh>
    <rPh sb="7" eb="8">
      <t>オヨ</t>
    </rPh>
    <rPh sb="9" eb="11">
      <t>ホウホウ</t>
    </rPh>
    <phoneticPr fontId="2"/>
  </si>
  <si>
    <r>
      <rPr>
        <b/>
        <u/>
        <sz val="10.5"/>
        <rFont val="BIZ UDPゴシック"/>
        <family val="3"/>
        <charset val="128"/>
      </rPr>
      <t>【作業実施体制】</t>
    </r>
    <r>
      <rPr>
        <sz val="10.5"/>
        <rFont val="BIZ UDPゴシック"/>
        <family val="3"/>
        <charset val="128"/>
      </rPr>
      <t xml:space="preserve">
Ⅲ仕様書「5.1 プロジェクトの体制等」に示す事項を踏まえ、作業実施体制が定義されているか。</t>
    </r>
    <rPh sb="39" eb="41">
      <t>サギョウ</t>
    </rPh>
    <rPh sb="41" eb="43">
      <t>ジッシ</t>
    </rPh>
    <rPh sb="46" eb="48">
      <t>テイギ</t>
    </rPh>
    <phoneticPr fontId="4"/>
  </si>
  <si>
    <r>
      <rPr>
        <b/>
        <u/>
        <sz val="10.5"/>
        <rFont val="BIZ UDPゴシック"/>
        <family val="3"/>
        <charset val="128"/>
      </rPr>
      <t>【実施体制における情報セキュリティ対策】</t>
    </r>
    <r>
      <rPr>
        <sz val="10.5"/>
        <rFont val="BIZ UDPゴシック"/>
        <family val="3"/>
        <charset val="128"/>
      </rPr>
      <t xml:space="preserve">
Ⅲ仕様書「5.1(4)」に示す事項について、情報管理体制図を明確にした上で、本業務に係る情報セキュリティ要件を遵守することが示されているか。</t>
    </r>
    <rPh sb="51" eb="53">
      <t>メイカク</t>
    </rPh>
    <rPh sb="56" eb="57">
      <t>ウエ</t>
    </rPh>
    <rPh sb="83" eb="84">
      <t>シメ</t>
    </rPh>
    <phoneticPr fontId="2"/>
  </si>
  <si>
    <t>5.1  実施体制</t>
    <phoneticPr fontId="2"/>
  </si>
  <si>
    <t>5.1.1</t>
    <phoneticPr fontId="4"/>
  </si>
  <si>
    <t>5.1.4</t>
    <phoneticPr fontId="2"/>
  </si>
  <si>
    <t>5.2 プロジェクト運営</t>
    <rPh sb="10" eb="12">
      <t>ウンエイ</t>
    </rPh>
    <phoneticPr fontId="2"/>
  </si>
  <si>
    <t>5.2.2</t>
    <phoneticPr fontId="2"/>
  </si>
  <si>
    <t>5.2.３</t>
    <phoneticPr fontId="2"/>
  </si>
  <si>
    <t>5.2.4</t>
    <phoneticPr fontId="2"/>
  </si>
  <si>
    <r>
      <rPr>
        <b/>
        <u/>
        <sz val="10.5"/>
        <rFont val="BIZ UDPゴシック"/>
        <family val="3"/>
        <charset val="128"/>
      </rPr>
      <t>【コミュニケーション管理】</t>
    </r>
    <r>
      <rPr>
        <sz val="10.5"/>
        <rFont val="BIZ UDPゴシック"/>
        <family val="3"/>
        <charset val="128"/>
      </rPr>
      <t xml:space="preserve">
Ⅲ仕様書「5.2(5) コミュニケーション管理」に示す事項を踏まえ、コミュニケーション計画について明示されているか。
</t>
    </r>
    <rPh sb="10" eb="12">
      <t>カンリ</t>
    </rPh>
    <rPh sb="35" eb="37">
      <t>カンリ</t>
    </rPh>
    <rPh sb="57" eb="59">
      <t>ケイカク</t>
    </rPh>
    <phoneticPr fontId="2"/>
  </si>
  <si>
    <t>6.1  資格等の条件</t>
    <rPh sb="5" eb="7">
      <t>シカク</t>
    </rPh>
    <rPh sb="7" eb="8">
      <t>トウ</t>
    </rPh>
    <rPh sb="9" eb="11">
      <t>ジョウケン</t>
    </rPh>
    <phoneticPr fontId="2"/>
  </si>
  <si>
    <r>
      <rPr>
        <b/>
        <u/>
        <sz val="10.5"/>
        <rFont val="BIZ UDPゴシック"/>
        <family val="3"/>
        <charset val="128"/>
      </rPr>
      <t xml:space="preserve">【品質管理について推奨する資格】
</t>
    </r>
    <r>
      <rPr>
        <sz val="10.5"/>
        <rFont val="BIZ UDPゴシック"/>
        <family val="3"/>
        <charset val="128"/>
      </rPr>
      <t>品質管理について、ISO9001：2008の認証を取得しているか。</t>
    </r>
    <rPh sb="1" eb="3">
      <t>ヒンシツ</t>
    </rPh>
    <rPh sb="3" eb="5">
      <t>カンリ</t>
    </rPh>
    <rPh sb="9" eb="11">
      <t>スイショウ</t>
    </rPh>
    <rPh sb="13" eb="15">
      <t>シカク</t>
    </rPh>
    <rPh sb="17" eb="19">
      <t>ヒンシツ</t>
    </rPh>
    <phoneticPr fontId="2"/>
  </si>
  <si>
    <r>
      <rPr>
        <b/>
        <u/>
        <sz val="10.5"/>
        <rFont val="BIZ UDPゴシック"/>
        <family val="3"/>
        <charset val="128"/>
      </rPr>
      <t xml:space="preserve">【セキュリティ対策について推奨する資格】
</t>
    </r>
    <r>
      <rPr>
        <sz val="10.5"/>
        <rFont val="BIZ UDPゴシック"/>
        <family val="3"/>
        <charset val="128"/>
      </rPr>
      <t>セキュリティ対策について、ISO/IEC27001：2005又はそれに準ずる認証を取得しているか。</t>
    </r>
    <rPh sb="7" eb="9">
      <t>タイサク</t>
    </rPh>
    <rPh sb="13" eb="15">
      <t>スイショウ</t>
    </rPh>
    <rPh sb="17" eb="19">
      <t>シカク</t>
    </rPh>
    <phoneticPr fontId="2"/>
  </si>
  <si>
    <r>
      <rPr>
        <b/>
        <u/>
        <sz val="10.5"/>
        <rFont val="BIZ UDPゴシック"/>
        <family val="3"/>
        <charset val="128"/>
      </rPr>
      <t xml:space="preserve">【プライバシーマーク付与認定】
</t>
    </r>
    <r>
      <rPr>
        <sz val="10.5"/>
        <rFont val="BIZ UDPゴシック"/>
        <family val="3"/>
        <charset val="128"/>
      </rPr>
      <t xml:space="preserve">プライバシーマーク付与認定を受けているか。
</t>
    </r>
    <rPh sb="10" eb="12">
      <t>フヨ</t>
    </rPh>
    <rPh sb="12" eb="14">
      <t>ニンテイ</t>
    </rPh>
    <rPh sb="25" eb="27">
      <t>フヨ</t>
    </rPh>
    <rPh sb="27" eb="29">
      <t>ニンテイ</t>
    </rPh>
    <rPh sb="30" eb="31">
      <t>ウ</t>
    </rPh>
    <phoneticPr fontId="2"/>
  </si>
  <si>
    <r>
      <rPr>
        <b/>
        <u/>
        <sz val="10.5"/>
        <rFont val="BIZ UDPゴシック"/>
        <family val="3"/>
        <charset val="128"/>
      </rPr>
      <t xml:space="preserve">【機能配置とデータ配置】
</t>
    </r>
    <r>
      <rPr>
        <sz val="10.5"/>
        <rFont val="BIZ UDPゴシック"/>
        <family val="3"/>
        <charset val="128"/>
      </rPr>
      <t>Ⅲ仕様書「2.2 情報システムの機能等に関する要件」に記載された機能の要件を踏まえ、本システムの機能配置とデータ配置を具体的に提案しているか。</t>
    </r>
    <rPh sb="72" eb="75">
      <t>グタイテキ</t>
    </rPh>
    <phoneticPr fontId="2"/>
  </si>
  <si>
    <r>
      <rPr>
        <b/>
        <u/>
        <sz val="10.5"/>
        <rFont val="BIZ UDPゴシック"/>
        <family val="3"/>
        <charset val="128"/>
      </rPr>
      <t xml:space="preserve">【テスト方針・手法】
</t>
    </r>
    <r>
      <rPr>
        <sz val="10.5"/>
        <rFont val="BIZ UDPゴシック"/>
        <family val="3"/>
        <charset val="128"/>
      </rPr>
      <t xml:space="preserve">Ⅲ仕様書「4 システム試験」に示す事項を踏まえ、テスト手法について具体的に示しているか。また、テスト手法の採択理由が適切であるか。
</t>
    </r>
    <rPh sb="7" eb="9">
      <t>シュホウ</t>
    </rPh>
    <rPh sb="22" eb="24">
      <t>シケン</t>
    </rPh>
    <rPh sb="38" eb="40">
      <t>シュホウ</t>
    </rPh>
    <rPh sb="44" eb="47">
      <t>グタイテキ</t>
    </rPh>
    <rPh sb="48" eb="49">
      <t>シメ</t>
    </rPh>
    <phoneticPr fontId="2"/>
  </si>
  <si>
    <r>
      <rPr>
        <b/>
        <u/>
        <sz val="10.5"/>
        <rFont val="BIZ UDPゴシック"/>
        <family val="3"/>
        <charset val="128"/>
      </rPr>
      <t xml:space="preserve">【運用開始のための支援】
</t>
    </r>
    <r>
      <rPr>
        <sz val="10.5"/>
        <rFont val="BIZ UDPゴシック"/>
        <family val="3"/>
        <charset val="128"/>
      </rPr>
      <t>受入テストの実施方法、当機構への支援方法等を具体的に提案しているか。また、Ⅲ仕様書「2.3 (9)　運用のためのドキュメントに関する要件」に示す事項も踏まえ、当機構が確実に運用を開始するための支援について、実施方法を具体的に示しているか。</t>
    </r>
    <rPh sb="1" eb="3">
      <t>ウンヨウ</t>
    </rPh>
    <rPh sb="3" eb="5">
      <t>カイシ</t>
    </rPh>
    <rPh sb="9" eb="11">
      <t>シエン</t>
    </rPh>
    <rPh sb="51" eb="54">
      <t>シヨウショ</t>
    </rPh>
    <rPh sb="96" eb="98">
      <t>カクジツ</t>
    </rPh>
    <rPh sb="109" eb="111">
      <t>シエン</t>
    </rPh>
    <rPh sb="116" eb="118">
      <t>ジッシ</t>
    </rPh>
    <rPh sb="118" eb="120">
      <t>ホウホウ</t>
    </rPh>
    <rPh sb="121" eb="124">
      <t>グタイテキ</t>
    </rPh>
    <rPh sb="125" eb="126">
      <t>シメ</t>
    </rPh>
    <phoneticPr fontId="4"/>
  </si>
  <si>
    <r>
      <rPr>
        <b/>
        <u/>
        <sz val="10.5"/>
        <rFont val="BIZ UDPゴシック"/>
        <family val="3"/>
        <charset val="128"/>
      </rPr>
      <t>【成果物】</t>
    </r>
    <r>
      <rPr>
        <sz val="10.5"/>
        <rFont val="BIZ UDPゴシック"/>
        <family val="3"/>
        <charset val="128"/>
      </rPr>
      <t xml:space="preserve">
Ⅲ仕様書「1.4 (3)納入関連」に示す事項を踏まえ、納入文書（設計書、各種マニュアル等）の作成基準、作成手順について明示されているか。
文書の作成基準について、様式、書き方などの考え方が示されているか。</t>
    </r>
    <rPh sb="18" eb="20">
      <t>ノウニュウ</t>
    </rPh>
    <rPh sb="20" eb="22">
      <t>カンレン</t>
    </rPh>
    <rPh sb="33" eb="35">
      <t>ノウニュウ</t>
    </rPh>
    <rPh sb="35" eb="37">
      <t>ブンショ</t>
    </rPh>
    <rPh sb="38" eb="41">
      <t>セッケイショ</t>
    </rPh>
    <rPh sb="42" eb="44">
      <t>カクシュ</t>
    </rPh>
    <rPh sb="49" eb="50">
      <t>ナド</t>
    </rPh>
    <rPh sb="52" eb="54">
      <t>サクセイ</t>
    </rPh>
    <rPh sb="54" eb="56">
      <t>キジュン</t>
    </rPh>
    <rPh sb="57" eb="59">
      <t>サクセイ</t>
    </rPh>
    <rPh sb="59" eb="61">
      <t>テジュン</t>
    </rPh>
    <rPh sb="65" eb="67">
      <t>メイジ</t>
    </rPh>
    <rPh sb="75" eb="77">
      <t>ブンショ</t>
    </rPh>
    <phoneticPr fontId="2"/>
  </si>
  <si>
    <r>
      <rPr>
        <b/>
        <u/>
        <sz val="10.5"/>
        <rFont val="BIZ UDPゴシック"/>
        <family val="3"/>
        <charset val="128"/>
      </rPr>
      <t xml:space="preserve">【システム構成】
</t>
    </r>
    <r>
      <rPr>
        <sz val="10.5"/>
        <rFont val="BIZ UDPゴシック"/>
        <family val="3"/>
        <charset val="128"/>
      </rPr>
      <t xml:space="preserve">Ⅲ仕様書「2.4 稼働環境等要件」に示す事項を踏まえ、本システムの利用環境機器構成及びシステム構成について、具体的に提案しているか。
</t>
    </r>
    <rPh sb="5" eb="7">
      <t>コウセイ</t>
    </rPh>
    <rPh sb="10" eb="13">
      <t>シヨウショ</t>
    </rPh>
    <rPh sb="18" eb="20">
      <t>カドウ</t>
    </rPh>
    <rPh sb="20" eb="22">
      <t>カンキョウ</t>
    </rPh>
    <rPh sb="22" eb="23">
      <t>トウ</t>
    </rPh>
    <rPh sb="23" eb="25">
      <t>ヨウケン</t>
    </rPh>
    <rPh sb="27" eb="28">
      <t>シメ</t>
    </rPh>
    <rPh sb="29" eb="31">
      <t>ジコウ</t>
    </rPh>
    <rPh sb="32" eb="33">
      <t>フ</t>
    </rPh>
    <rPh sb="36" eb="37">
      <t>ホン</t>
    </rPh>
    <phoneticPr fontId="2"/>
  </si>
  <si>
    <r>
      <rPr>
        <b/>
        <u/>
        <sz val="10.5"/>
        <rFont val="BIZ UDPゴシック"/>
        <family val="3"/>
        <charset val="128"/>
      </rPr>
      <t>【システム開発方針の明記】</t>
    </r>
    <r>
      <rPr>
        <sz val="10.5"/>
        <rFont val="BIZ UDPゴシック"/>
        <family val="3"/>
        <charset val="128"/>
      </rPr>
      <t xml:space="preserve">
本システムの構築において、想定される課題・リスクとそれに対する対応方針を明確にした上で、システム開発方針を具体的に記載しているか。
</t>
    </r>
    <rPh sb="20" eb="22">
      <t>コウチク</t>
    </rPh>
    <rPh sb="27" eb="29">
      <t>ソウテイ</t>
    </rPh>
    <rPh sb="32" eb="34">
      <t>カダイ</t>
    </rPh>
    <rPh sb="42" eb="43">
      <t>タイ</t>
    </rPh>
    <rPh sb="45" eb="47">
      <t>タイオウ</t>
    </rPh>
    <rPh sb="47" eb="49">
      <t>ホウシン</t>
    </rPh>
    <rPh sb="50" eb="52">
      <t>メイカク</t>
    </rPh>
    <rPh sb="55" eb="56">
      <t>ウエ</t>
    </rPh>
    <rPh sb="62" eb="64">
      <t>カイハツ</t>
    </rPh>
    <rPh sb="64" eb="66">
      <t>ホウシン</t>
    </rPh>
    <rPh sb="67" eb="70">
      <t>グタイテキ</t>
    </rPh>
    <rPh sb="71" eb="73">
      <t>キサイ</t>
    </rPh>
    <phoneticPr fontId="4"/>
  </si>
  <si>
    <r>
      <rPr>
        <b/>
        <u/>
        <sz val="10.5"/>
        <rFont val="BIZ UDPゴシック"/>
        <family val="3"/>
        <charset val="128"/>
      </rPr>
      <t xml:space="preserve">【サービスの実現方法】
</t>
    </r>
    <r>
      <rPr>
        <sz val="10.5"/>
        <rFont val="BIZ UDPゴシック"/>
        <family val="3"/>
        <charset val="128"/>
      </rPr>
      <t xml:space="preserve">機能の要件に関して、既存テレメトリサービスの活用も含め、各機能ごとに具体的な実現方法や手段を提案しているか。
</t>
    </r>
    <rPh sb="12" eb="14">
      <t>キノウ</t>
    </rPh>
    <rPh sb="22" eb="24">
      <t>キゾン</t>
    </rPh>
    <rPh sb="34" eb="36">
      <t>カツヨウ</t>
    </rPh>
    <rPh sb="37" eb="38">
      <t>フク</t>
    </rPh>
    <rPh sb="40" eb="43">
      <t>カクキノウ</t>
    </rPh>
    <phoneticPr fontId="4"/>
  </si>
  <si>
    <r>
      <t xml:space="preserve">【管理インターフェース】
</t>
    </r>
    <r>
      <rPr>
        <sz val="10.5"/>
        <rFont val="BIZ UDPゴシック"/>
        <family val="3"/>
        <charset val="128"/>
      </rPr>
      <t>Ⅲ仕様書「2.2 情報システムの機能等に関する要件」のうち、「管理インターフェース」について、IPA・中小企業・中小企業の親会社それぞれの管理範囲が異なることについて、実現方法およびその実現方法を採用することによる効果について提案しているか。</t>
    </r>
    <rPh sb="1" eb="3">
      <t>カンリ</t>
    </rPh>
    <rPh sb="44" eb="46">
      <t>カンリ</t>
    </rPh>
    <phoneticPr fontId="2"/>
  </si>
  <si>
    <r>
      <rPr>
        <b/>
        <u/>
        <sz val="10.5"/>
        <rFont val="BIZ UDPゴシック"/>
        <family val="3"/>
        <charset val="128"/>
      </rPr>
      <t>【拡張性要件】</t>
    </r>
    <r>
      <rPr>
        <sz val="10.5"/>
        <rFont val="BIZ UDPゴシック"/>
        <family val="3"/>
        <charset val="128"/>
      </rPr>
      <t xml:space="preserve">
Ⅲ仕様書「2.3(3)拡張性要件」に示す事項を踏まえ、今後環境の移行が発生した際に容易に移行できるよう、考慮している点について提案しているか。</t>
    </r>
    <rPh sb="1" eb="4">
      <t>カクチョウセイ</t>
    </rPh>
    <rPh sb="4" eb="6">
      <t>ヨウケン</t>
    </rPh>
    <phoneticPr fontId="2"/>
  </si>
  <si>
    <r>
      <rPr>
        <b/>
        <u/>
        <sz val="10.5"/>
        <rFont val="BIZ UDPゴシック"/>
        <family val="3"/>
        <charset val="128"/>
      </rPr>
      <t>【設計に係る要件全般】</t>
    </r>
    <r>
      <rPr>
        <sz val="10.5"/>
        <rFont val="BIZ UDPゴシック"/>
        <family val="3"/>
        <charset val="128"/>
      </rPr>
      <t xml:space="preserve">
Ⅲ仕様書「2.3 設計に係る要件」「2.4 稼働環境等要件」「2.5 全体構成」「2.6 性能要件」に記載された要件を全て実現可能か。</t>
    </r>
    <rPh sb="1" eb="3">
      <t>セッケイ</t>
    </rPh>
    <rPh sb="4" eb="5">
      <t>カカ</t>
    </rPh>
    <rPh sb="6" eb="8">
      <t>ヨウケン</t>
    </rPh>
    <rPh sb="8" eb="10">
      <t>ゼンパン</t>
    </rPh>
    <rPh sb="63" eb="65">
      <t>キサイ</t>
    </rPh>
    <rPh sb="68" eb="70">
      <t>ヨウケン</t>
    </rPh>
    <rPh sb="71" eb="72">
      <t>スベ</t>
    </rPh>
    <rPh sb="73" eb="75">
      <t>ジツゲン</t>
    </rPh>
    <rPh sb="75" eb="77">
      <t>カノウ</t>
    </rPh>
    <phoneticPr fontId="2"/>
  </si>
  <si>
    <r>
      <rPr>
        <b/>
        <u/>
        <sz val="10.5"/>
        <rFont val="BIZ UDPゴシック"/>
        <family val="3"/>
        <charset val="128"/>
      </rPr>
      <t>【システム信頼性、継続性】</t>
    </r>
    <r>
      <rPr>
        <sz val="10.5"/>
        <rFont val="BIZ UDPゴシック"/>
        <family val="3"/>
        <charset val="128"/>
      </rPr>
      <t xml:space="preserve">
Ⅲ仕様書「2.3(2)信頼性要件」「2.3(6)事業継続性要件」に示す事項を踏まえ、障害が発生した際にも事業継続が可能とする上で考慮している点を提案しているか。</t>
    </r>
    <rPh sb="5" eb="8">
      <t>シンライセイ</t>
    </rPh>
    <rPh sb="9" eb="12">
      <t>ケイゾクセイ</t>
    </rPh>
    <phoneticPr fontId="2"/>
  </si>
  <si>
    <r>
      <rPr>
        <b/>
        <u/>
        <sz val="10.5"/>
        <rFont val="BIZ UDPゴシック"/>
        <family val="3"/>
        <charset val="128"/>
      </rPr>
      <t>【機器の配布】</t>
    </r>
    <r>
      <rPr>
        <sz val="10.5"/>
        <rFont val="BIZ UDPゴシック"/>
        <family val="3"/>
        <charset val="128"/>
      </rPr>
      <t xml:space="preserve">
調達した機器等を日本国内の中小企業に年間を通じて段階的に配布・設置するにあたり、具体的な計画や方法を提案しているか。</t>
    </r>
    <rPh sb="1" eb="3">
      <t>キキ</t>
    </rPh>
    <rPh sb="4" eb="6">
      <t>ハイフ</t>
    </rPh>
    <rPh sb="8" eb="10">
      <t>チョウタツ</t>
    </rPh>
    <rPh sb="12" eb="14">
      <t>キキ</t>
    </rPh>
    <rPh sb="14" eb="15">
      <t>トウ</t>
    </rPh>
    <rPh sb="16" eb="18">
      <t>ニホン</t>
    </rPh>
    <rPh sb="18" eb="20">
      <t>コクナイ</t>
    </rPh>
    <rPh sb="21" eb="23">
      <t>チュウショウ</t>
    </rPh>
    <rPh sb="23" eb="25">
      <t>キギョウ</t>
    </rPh>
    <rPh sb="32" eb="35">
      <t>ダンカイテキ</t>
    </rPh>
    <rPh sb="36" eb="38">
      <t>ハイフ</t>
    </rPh>
    <rPh sb="39" eb="41">
      <t>セッチ</t>
    </rPh>
    <rPh sb="48" eb="51">
      <t>グタイテキ</t>
    </rPh>
    <rPh sb="52" eb="54">
      <t>ケイカク</t>
    </rPh>
    <rPh sb="55" eb="57">
      <t>ホウホウ</t>
    </rPh>
    <rPh sb="58" eb="60">
      <t>テイアン</t>
    </rPh>
    <phoneticPr fontId="4"/>
  </si>
  <si>
    <r>
      <rPr>
        <b/>
        <u/>
        <sz val="10.5"/>
        <rFont val="BIZ UDPゴシック"/>
        <family val="3"/>
        <charset val="128"/>
      </rPr>
      <t>【機器の回収】</t>
    </r>
    <r>
      <rPr>
        <sz val="10.5"/>
        <rFont val="BIZ UDPゴシック"/>
        <family val="3"/>
        <charset val="128"/>
      </rPr>
      <t xml:space="preserve">
配布・設置した収集用機器等を実証事業の終了に併せて回収するにあたり、具体的な計画や方法を提案しているか。</t>
    </r>
    <rPh sb="1" eb="3">
      <t>キキ</t>
    </rPh>
    <rPh sb="4" eb="6">
      <t>カイシュウ</t>
    </rPh>
    <rPh sb="8" eb="10">
      <t>ハイフ</t>
    </rPh>
    <rPh sb="11" eb="13">
      <t>セッチ</t>
    </rPh>
    <rPh sb="15" eb="18">
      <t>シュウシュウヨウ</t>
    </rPh>
    <rPh sb="18" eb="21">
      <t>キキナド</t>
    </rPh>
    <rPh sb="22" eb="24">
      <t>ジッショウ</t>
    </rPh>
    <rPh sb="24" eb="26">
      <t>ジギョウ</t>
    </rPh>
    <rPh sb="27" eb="29">
      <t>シュウリョウ</t>
    </rPh>
    <rPh sb="30" eb="31">
      <t>アワ</t>
    </rPh>
    <rPh sb="33" eb="35">
      <t>カイシュウ</t>
    </rPh>
    <rPh sb="42" eb="45">
      <t>グタイテキ</t>
    </rPh>
    <rPh sb="46" eb="48">
      <t>ケイカク</t>
    </rPh>
    <rPh sb="49" eb="51">
      <t>ホウホウ</t>
    </rPh>
    <rPh sb="52" eb="54">
      <t>テイアン</t>
    </rPh>
    <phoneticPr fontId="4"/>
  </si>
  <si>
    <t>評価ランク</t>
    <rPh sb="0" eb="2">
      <t>ヒョウカ</t>
    </rPh>
    <phoneticPr fontId="2"/>
  </si>
  <si>
    <t>評価基準</t>
    <rPh sb="0" eb="2">
      <t>ヒョウカ</t>
    </rPh>
    <rPh sb="2" eb="4">
      <t>キジュン</t>
    </rPh>
    <phoneticPr fontId="2"/>
  </si>
  <si>
    <t>A</t>
    <phoneticPr fontId="2"/>
  </si>
  <si>
    <t>B</t>
    <phoneticPr fontId="2"/>
  </si>
  <si>
    <t>C</t>
    <phoneticPr fontId="2"/>
  </si>
  <si>
    <t>通常の想定を超える卓越した提案内容</t>
    <rPh sb="0" eb="2">
      <t>ツウジョウ</t>
    </rPh>
    <rPh sb="3" eb="5">
      <t>ソウテイ</t>
    </rPh>
    <rPh sb="6" eb="7">
      <t>コ</t>
    </rPh>
    <rPh sb="9" eb="11">
      <t>タクエツ</t>
    </rPh>
    <rPh sb="13" eb="15">
      <t>テイアン</t>
    </rPh>
    <rPh sb="15" eb="17">
      <t>ナイヨウ</t>
    </rPh>
    <phoneticPr fontId="2"/>
  </si>
  <si>
    <t>通常想定される提案として適切な内容</t>
    <rPh sb="0" eb="2">
      <t>ツウジョウ</t>
    </rPh>
    <rPh sb="2" eb="4">
      <t>ソウテイ</t>
    </rPh>
    <rPh sb="7" eb="9">
      <t>テイアン</t>
    </rPh>
    <rPh sb="12" eb="14">
      <t>テキセツ</t>
    </rPh>
    <rPh sb="15" eb="17">
      <t>ナイヨウ</t>
    </rPh>
    <phoneticPr fontId="2"/>
  </si>
  <si>
    <t>内容が不十分である、あるいは記載がない</t>
    <rPh sb="0" eb="2">
      <t>ナイヨウ</t>
    </rPh>
    <rPh sb="3" eb="6">
      <t>フジュウブン</t>
    </rPh>
    <rPh sb="14" eb="16">
      <t>キサイ</t>
    </rPh>
    <phoneticPr fontId="2"/>
  </si>
  <si>
    <t>5.1.5</t>
    <phoneticPr fontId="2"/>
  </si>
  <si>
    <r>
      <rPr>
        <b/>
        <u/>
        <sz val="10.5"/>
        <rFont val="BIZ UDPゴシック"/>
        <family val="3"/>
        <charset val="128"/>
      </rPr>
      <t xml:space="preserve">【作業実施体制】
</t>
    </r>
    <r>
      <rPr>
        <sz val="10.5"/>
        <rFont val="BIZ UDPゴシック"/>
        <family val="3"/>
        <charset val="128"/>
      </rPr>
      <t xml:space="preserve">要員について、Ⅲ仕様書「5.1 プロジェクトの体制等」に示す事項を踏まえ、以下が明示されているか。
・事業の実施体制及び役割が、実施内容と整合しているか。
・要員数、体制、役割分担が明確にされているか。
・事業を遂行可能な人数が確保されているか。
</t>
    </r>
    <phoneticPr fontId="2"/>
  </si>
  <si>
    <t>基礎点</t>
    <rPh sb="0" eb="2">
      <t>キソ</t>
    </rPh>
    <rPh sb="2" eb="3">
      <t>テン</t>
    </rPh>
    <phoneticPr fontId="2"/>
  </si>
  <si>
    <t>合計点</t>
    <rPh sb="0" eb="2">
      <t>ゴウケイ</t>
    </rPh>
    <rPh sb="2" eb="3">
      <t>テン</t>
    </rPh>
    <phoneticPr fontId="2"/>
  </si>
  <si>
    <t>1.3　システム構成・開発方針</t>
    <rPh sb="8" eb="10">
      <t>コウセイ</t>
    </rPh>
    <rPh sb="11" eb="13">
      <t>カイハツ</t>
    </rPh>
    <rPh sb="13" eb="15">
      <t>ホウシン</t>
    </rPh>
    <phoneticPr fontId="2"/>
  </si>
  <si>
    <t>1.3.3</t>
    <phoneticPr fontId="2"/>
  </si>
  <si>
    <t>1.4 業務運用開始に向けた対応方針</t>
    <rPh sb="4" eb="6">
      <t>ギョウム</t>
    </rPh>
    <rPh sb="6" eb="8">
      <t>ウンヨウ</t>
    </rPh>
    <rPh sb="8" eb="10">
      <t>カイシ</t>
    </rPh>
    <rPh sb="11" eb="12">
      <t>ム</t>
    </rPh>
    <rPh sb="14" eb="16">
      <t>タイオウ</t>
    </rPh>
    <rPh sb="16" eb="18">
      <t>ホウシン</t>
    </rPh>
    <phoneticPr fontId="2"/>
  </si>
  <si>
    <r>
      <rPr>
        <b/>
        <u/>
        <sz val="10.5"/>
        <rFont val="BIZ UDPゴシック"/>
        <family val="3"/>
        <charset val="128"/>
      </rPr>
      <t xml:space="preserve">【ログ・アラートの運用】
</t>
    </r>
    <r>
      <rPr>
        <sz val="10.5"/>
        <rFont val="BIZ UDPゴシック"/>
        <family val="3"/>
        <charset val="128"/>
      </rPr>
      <t>Ⅲ仕様書「2.2 情報システムの機能等に関する要件」のうち、「アラート管理」および「アラート検知　アラート収集」について、効果的なログの運用のための工夫について提案しているか。</t>
    </r>
    <phoneticPr fontId="2"/>
  </si>
  <si>
    <t>4.2.3</t>
    <phoneticPr fontId="2"/>
  </si>
  <si>
    <t>4.2.4</t>
    <phoneticPr fontId="2"/>
  </si>
  <si>
    <t>4,2,5</t>
    <phoneticPr fontId="2"/>
  </si>
  <si>
    <r>
      <rPr>
        <b/>
        <u/>
        <sz val="10.5"/>
        <rFont val="BIZ UDPゴシック"/>
        <family val="3"/>
        <charset val="128"/>
      </rPr>
      <t>【システムの保守・サポート】</t>
    </r>
    <r>
      <rPr>
        <sz val="10.5"/>
        <rFont val="BIZ UDPゴシック"/>
        <family val="3"/>
        <charset val="128"/>
      </rPr>
      <t xml:space="preserve">
Ⅲ仕様書「3.2 システムの保守・サポートに係る要件」に記載された要件を全て実現可能か。</t>
    </r>
    <rPh sb="6" eb="8">
      <t>ホシュ</t>
    </rPh>
    <phoneticPr fontId="4"/>
  </si>
  <si>
    <r>
      <rPr>
        <b/>
        <u/>
        <sz val="10.5"/>
        <rFont val="BIZ UDPゴシック"/>
        <family val="3"/>
        <charset val="128"/>
      </rPr>
      <t>【収集用機器に係る要件の全般】</t>
    </r>
    <r>
      <rPr>
        <sz val="10.5"/>
        <rFont val="BIZ UDPゴシック"/>
        <family val="3"/>
        <charset val="128"/>
      </rPr>
      <t xml:space="preserve">
Ⅲ仕様書「3.3 中小企業向け収集用機器の調達・初期設定・配布・設置・回収に係る要件」および「3.4 収集用機器の保守・サポートに係る要件」に記載された要件を実現する方法について、具体的に提案しているか。</t>
    </r>
    <rPh sb="1" eb="4">
      <t>シュウシュウヨウ</t>
    </rPh>
    <rPh sb="4" eb="6">
      <t>キキ</t>
    </rPh>
    <rPh sb="7" eb="8">
      <t>カカ</t>
    </rPh>
    <rPh sb="9" eb="11">
      <t>ヨウケン</t>
    </rPh>
    <rPh sb="12" eb="14">
      <t>ゼンパン</t>
    </rPh>
    <rPh sb="87" eb="89">
      <t>キサイ</t>
    </rPh>
    <rPh sb="92" eb="94">
      <t>ヨウケン</t>
    </rPh>
    <rPh sb="95" eb="97">
      <t>ジツゲン</t>
    </rPh>
    <rPh sb="99" eb="101">
      <t>ホウホウ</t>
    </rPh>
    <rPh sb="106" eb="109">
      <t>グタイテキ</t>
    </rPh>
    <rPh sb="110" eb="112">
      <t>テイアン</t>
    </rPh>
    <phoneticPr fontId="4"/>
  </si>
  <si>
    <r>
      <rPr>
        <b/>
        <u/>
        <sz val="10.5"/>
        <rFont val="BIZ UDPゴシック"/>
        <family val="3"/>
        <charset val="128"/>
      </rPr>
      <t>【機器の保守・サポート】</t>
    </r>
    <r>
      <rPr>
        <sz val="10.5"/>
        <rFont val="BIZ UDPゴシック"/>
        <family val="3"/>
        <charset val="128"/>
      </rPr>
      <t xml:space="preserve">
Ⅲ仕様書「3.4 収集用機器の保守・サポートに係る要件」に示す事項を踏まえ、日本国内全域（離島を除く）への対応にあたり、具体的な方法を提案しているか。</t>
    </r>
    <rPh sb="1" eb="3">
      <t>キキ</t>
    </rPh>
    <rPh sb="4" eb="6">
      <t>ホシュ</t>
    </rPh>
    <rPh sb="14" eb="17">
      <t>シヨウショ</t>
    </rPh>
    <rPh sb="22" eb="25">
      <t>シュウシュウヨウ</t>
    </rPh>
    <rPh sb="25" eb="27">
      <t>キキ</t>
    </rPh>
    <rPh sb="28" eb="30">
      <t>ホシュ</t>
    </rPh>
    <rPh sb="36" eb="37">
      <t>カカ</t>
    </rPh>
    <rPh sb="38" eb="40">
      <t>ヨウケン</t>
    </rPh>
    <rPh sb="42" eb="43">
      <t>シメ</t>
    </rPh>
    <rPh sb="44" eb="46">
      <t>ジコウ</t>
    </rPh>
    <rPh sb="47" eb="48">
      <t>フ</t>
    </rPh>
    <rPh sb="51" eb="53">
      <t>ニホン</t>
    </rPh>
    <rPh sb="53" eb="55">
      <t>コクナイ</t>
    </rPh>
    <rPh sb="55" eb="57">
      <t>ゼンイキ</t>
    </rPh>
    <rPh sb="58" eb="60">
      <t>リトウ</t>
    </rPh>
    <rPh sb="61" eb="62">
      <t>ノゾ</t>
    </rPh>
    <rPh sb="66" eb="68">
      <t>タイオウ</t>
    </rPh>
    <rPh sb="73" eb="76">
      <t>グタイテキ</t>
    </rPh>
    <rPh sb="77" eb="79">
      <t>ホウホウ</t>
    </rPh>
    <rPh sb="80" eb="82">
      <t>テイアン</t>
    </rPh>
    <phoneticPr fontId="4"/>
  </si>
  <si>
    <r>
      <rPr>
        <b/>
        <u/>
        <sz val="10.5"/>
        <rFont val="BIZ UDPゴシック"/>
        <family val="3"/>
        <charset val="128"/>
      </rPr>
      <t>【セキュリティ運用に係る要件の全般】</t>
    </r>
    <r>
      <rPr>
        <sz val="10.5"/>
        <rFont val="BIZ UDPゴシック"/>
        <family val="3"/>
        <charset val="128"/>
      </rPr>
      <t xml:space="preserve">
Ⅲ仕様書「3.5 インシデント初動対応等セキュリティ運用に係る要件」に記載された要件を実現する体制や運用方法について、具体的に提案しているか。</t>
    </r>
    <rPh sb="7" eb="9">
      <t>ウンヨウ</t>
    </rPh>
    <rPh sb="10" eb="11">
      <t>カカ</t>
    </rPh>
    <rPh sb="12" eb="14">
      <t>ヨウケン</t>
    </rPh>
    <rPh sb="15" eb="17">
      <t>ゼンパン</t>
    </rPh>
    <rPh sb="34" eb="36">
      <t>ショドウ</t>
    </rPh>
    <rPh sb="36" eb="38">
      <t>タイオウ</t>
    </rPh>
    <rPh sb="38" eb="39">
      <t>トウ</t>
    </rPh>
    <rPh sb="45" eb="47">
      <t>ウンヨウ</t>
    </rPh>
    <rPh sb="48" eb="49">
      <t>カカ</t>
    </rPh>
    <rPh sb="50" eb="52">
      <t>ヨウケン</t>
    </rPh>
    <rPh sb="62" eb="64">
      <t>ジツゲン</t>
    </rPh>
    <rPh sb="66" eb="68">
      <t>タイセイ</t>
    </rPh>
    <rPh sb="69" eb="71">
      <t>ウンヨウ</t>
    </rPh>
    <rPh sb="71" eb="73">
      <t>ホウホウ</t>
    </rPh>
    <rPh sb="78" eb="81">
      <t>グタイテキ</t>
    </rPh>
    <rPh sb="82" eb="84">
      <t>テイアン</t>
    </rPh>
    <phoneticPr fontId="4"/>
  </si>
  <si>
    <r>
      <rPr>
        <b/>
        <u/>
        <sz val="10.5"/>
        <rFont val="BIZ UDPゴシック"/>
        <family val="3"/>
        <charset val="128"/>
      </rPr>
      <t>【セキュリティ運用の追加要素】</t>
    </r>
    <r>
      <rPr>
        <sz val="10.5"/>
        <rFont val="BIZ UDPゴシック"/>
        <family val="3"/>
        <charset val="128"/>
      </rPr>
      <t xml:space="preserve">
Ⅲ仕様書「3.5 インシデント初動対応等セキュリティ運用に係る要件」に示す事項に加えて、提供するテレメトリサービスにおいて対応可能な事項で、中小企業のセキュリティ向上に資する内容が具体的に示されているか。</t>
    </r>
    <rPh sb="7" eb="9">
      <t>ウンヨウ</t>
    </rPh>
    <rPh sb="10" eb="12">
      <t>ツイカ</t>
    </rPh>
    <rPh sb="12" eb="14">
      <t>ヨウソ</t>
    </rPh>
    <rPh sb="51" eb="52">
      <t>シメ</t>
    </rPh>
    <rPh sb="53" eb="55">
      <t>ジコウ</t>
    </rPh>
    <rPh sb="56" eb="57">
      <t>クワ</t>
    </rPh>
    <rPh sb="60" eb="62">
      <t>テイキョウ</t>
    </rPh>
    <rPh sb="106" eb="109">
      <t>グタイテキ</t>
    </rPh>
    <rPh sb="110" eb="111">
      <t>シメ</t>
    </rPh>
    <phoneticPr fontId="4"/>
  </si>
  <si>
    <r>
      <rPr>
        <b/>
        <u/>
        <sz val="10.5"/>
        <rFont val="BIZ UDPゴシック"/>
        <family val="3"/>
        <charset val="128"/>
      </rPr>
      <t>【構成要員の経験】</t>
    </r>
    <r>
      <rPr>
        <sz val="10.5"/>
        <rFont val="BIZ UDPゴシック"/>
        <family val="3"/>
        <charset val="128"/>
      </rPr>
      <t xml:space="preserve">
構成要員について、Ⅲ仕様書「5.1 プロジェクトの体制等」（３）に示す知識／経験を持つメンバーが含まれているか。
</t>
    </r>
    <rPh sb="1" eb="3">
      <t>コウセイ</t>
    </rPh>
    <rPh sb="3" eb="5">
      <t>ヨウイン</t>
    </rPh>
    <rPh sb="6" eb="8">
      <t>ケイケン</t>
    </rPh>
    <rPh sb="10" eb="12">
      <t>コウセイ</t>
    </rPh>
    <rPh sb="12" eb="14">
      <t>ヨウイン</t>
    </rPh>
    <rPh sb="20" eb="23">
      <t>シヨウショ</t>
    </rPh>
    <rPh sb="35" eb="37">
      <t>タイセイ</t>
    </rPh>
    <rPh sb="37" eb="38">
      <t>トウ</t>
    </rPh>
    <rPh sb="43" eb="44">
      <t>シメ</t>
    </rPh>
    <rPh sb="58" eb="59">
      <t>フク</t>
    </rPh>
    <phoneticPr fontId="2"/>
  </si>
  <si>
    <r>
      <rPr>
        <b/>
        <u/>
        <sz val="10.5"/>
        <rFont val="BIZ UDPゴシック"/>
        <family val="3"/>
        <charset val="128"/>
      </rPr>
      <t xml:space="preserve">【管理者に求める資格】
</t>
    </r>
    <r>
      <rPr>
        <sz val="10.5"/>
        <rFont val="BIZ UDPゴシック"/>
        <family val="3"/>
        <charset val="128"/>
      </rPr>
      <t>本件のプロジェクト管理者・セキュリティ管理者・ネットワーク管理者は、それぞれⅢ仕様書「7 (1)資格等」の（ア）（オ）（カ）に示す資格を保有し、保有後3年以上の実務経験を有している者であるか。</t>
    </r>
    <rPh sb="1" eb="4">
      <t>カンリシャ</t>
    </rPh>
    <rPh sb="31" eb="34">
      <t>カンリシャ</t>
    </rPh>
    <rPh sb="41" eb="44">
      <t>カンリシャ</t>
    </rPh>
    <rPh sb="51" eb="54">
      <t>シヨウショ</t>
    </rPh>
    <rPh sb="60" eb="62">
      <t>シカク</t>
    </rPh>
    <rPh sb="62" eb="63">
      <t>トウ</t>
    </rPh>
    <rPh sb="75" eb="76">
      <t>シメ</t>
    </rPh>
    <phoneticPr fontId="2"/>
  </si>
  <si>
    <t>2.1.7</t>
    <phoneticPr fontId="2"/>
  </si>
  <si>
    <t>3.4 運用のためのドキュメントに関する要件の実現方策</t>
    <rPh sb="23" eb="25">
      <t>ジツゲン</t>
    </rPh>
    <rPh sb="25" eb="27">
      <t>ホウサク</t>
    </rPh>
    <phoneticPr fontId="2"/>
  </si>
  <si>
    <t>3.5 収集用機器に関する要件の実現方策</t>
    <rPh sb="4" eb="7">
      <t>シュウシュウヨウ</t>
    </rPh>
    <rPh sb="7" eb="9">
      <t>キキ</t>
    </rPh>
    <rPh sb="10" eb="11">
      <t>カン</t>
    </rPh>
    <rPh sb="13" eb="15">
      <t>ヨウケン</t>
    </rPh>
    <rPh sb="16" eb="18">
      <t>ジツゲン</t>
    </rPh>
    <rPh sb="18" eb="20">
      <t>ホウサク</t>
    </rPh>
    <phoneticPr fontId="2"/>
  </si>
  <si>
    <t>3.5.1</t>
    <phoneticPr fontId="2"/>
  </si>
  <si>
    <r>
      <rPr>
        <b/>
        <u/>
        <sz val="10.5"/>
        <rFont val="BIZ UDPゴシック"/>
        <family val="3"/>
        <charset val="128"/>
      </rPr>
      <t>【機器の調達・初期設定】</t>
    </r>
    <r>
      <rPr>
        <sz val="10.5"/>
        <rFont val="BIZ UDPゴシック"/>
        <family val="3"/>
        <charset val="128"/>
      </rPr>
      <t xml:space="preserve">
収集用機器を最大300台まで調達・初期設定するにあたり、調達先の選定や調達方法などについて、具体的かつ現実的な方法を提案しているか。</t>
    </r>
    <rPh sb="1" eb="3">
      <t>キキ</t>
    </rPh>
    <rPh sb="4" eb="6">
      <t>チョウタツ</t>
    </rPh>
    <rPh sb="7" eb="9">
      <t>ショキ</t>
    </rPh>
    <rPh sb="9" eb="11">
      <t>セッテイ</t>
    </rPh>
    <rPh sb="13" eb="16">
      <t>シュウシュウヨウ</t>
    </rPh>
    <rPh sb="16" eb="18">
      <t>キキ</t>
    </rPh>
    <phoneticPr fontId="4"/>
  </si>
  <si>
    <t>3.5.２</t>
    <phoneticPr fontId="2"/>
  </si>
  <si>
    <r>
      <rPr>
        <b/>
        <u/>
        <sz val="10.5"/>
        <rFont val="BIZ UDPゴシック"/>
        <family val="3"/>
        <charset val="128"/>
      </rPr>
      <t>【収集可能ログの内容】</t>
    </r>
    <r>
      <rPr>
        <sz val="10.5"/>
        <rFont val="BIZ UDPゴシック"/>
        <family val="3"/>
        <charset val="128"/>
      </rPr>
      <t xml:space="preserve">
Ⅲ仕様書「2.2 情報システムの機能等に関する要件」のうち、「収集可能なアラートの内容」について、OSI参照モデルにおけるレイヤー3より上位レイヤーで取得できる項目と、アラート発生時にその項目から確認できる内容(例えば、URLであれば、不正接続先が確認できる、等)について、具体的に提案しているか。</t>
    </r>
    <rPh sb="64" eb="66">
      <t>サンショウ</t>
    </rPh>
    <rPh sb="92" eb="94">
      <t>コウモク</t>
    </rPh>
    <rPh sb="100" eb="102">
      <t>ハッセイ</t>
    </rPh>
    <rPh sb="102" eb="103">
      <t>ジ</t>
    </rPh>
    <rPh sb="106" eb="108">
      <t>コウモク</t>
    </rPh>
    <rPh sb="110" eb="112">
      <t>カクニン</t>
    </rPh>
    <rPh sb="115" eb="117">
      <t>ナイヨウ</t>
    </rPh>
    <rPh sb="118" eb="119">
      <t>タト</t>
    </rPh>
    <rPh sb="130" eb="132">
      <t>フセイ</t>
    </rPh>
    <rPh sb="132" eb="134">
      <t>セツゾク</t>
    </rPh>
    <rPh sb="134" eb="135">
      <t>サキ</t>
    </rPh>
    <rPh sb="136" eb="138">
      <t>カクニン</t>
    </rPh>
    <rPh sb="142" eb="143">
      <t>トウ</t>
    </rPh>
    <phoneticPr fontId="2"/>
  </si>
  <si>
    <t>2.1.8</t>
    <phoneticPr fontId="2"/>
  </si>
  <si>
    <r>
      <rPr>
        <b/>
        <u/>
        <sz val="10.5"/>
        <rFont val="BIZ UDPゴシック"/>
        <family val="3"/>
        <charset val="128"/>
      </rPr>
      <t>【収集できないログの内容】</t>
    </r>
    <r>
      <rPr>
        <sz val="10.5"/>
        <rFont val="BIZ UDPゴシック"/>
        <family val="3"/>
        <charset val="128"/>
      </rPr>
      <t xml:space="preserve">
提案している収集用機器およびネットワーク構成(ポートミラーリング構成等)の仕様上取得できない項目について、テレメトリを行う上で、本来取得するべき項目(重要度が高い項目)がある場合、その項目と取得できない理由が説明されているか。以下の条件で評価する。
[評価ランクA]
　項目と取得できない理由に合理的かつ明確な説明されている、または今回の提案で取得するべき項目(重要度が高い項目)がすべて取得可能である。
[評価ランクB]
　項目と取得できない理由が説明されている。
[評価ランクC]
　項目と取得できない理由が説明されていない。</t>
    </r>
    <rPh sb="14" eb="16">
      <t>テイアン</t>
    </rPh>
    <rPh sb="20" eb="23">
      <t>シュウシュウヨウ</t>
    </rPh>
    <rPh sb="23" eb="25">
      <t>キキ</t>
    </rPh>
    <rPh sb="34" eb="36">
      <t>コウセイ</t>
    </rPh>
    <rPh sb="46" eb="48">
      <t>コウセイ</t>
    </rPh>
    <rPh sb="48" eb="49">
      <t>トウ</t>
    </rPh>
    <rPh sb="51" eb="53">
      <t>シヨウ</t>
    </rPh>
    <rPh sb="53" eb="54">
      <t>ジョウ</t>
    </rPh>
    <rPh sb="73" eb="74">
      <t>オコナ</t>
    </rPh>
    <rPh sb="75" eb="76">
      <t>ウエ</t>
    </rPh>
    <rPh sb="78" eb="80">
      <t>ホンライ</t>
    </rPh>
    <rPh sb="80" eb="82">
      <t>シュトク</t>
    </rPh>
    <rPh sb="86" eb="88">
      <t>コウモク</t>
    </rPh>
    <rPh sb="89" eb="92">
      <t>ジュウヨウド</t>
    </rPh>
    <rPh sb="93" eb="94">
      <t>タカ</t>
    </rPh>
    <rPh sb="95" eb="97">
      <t>コウモク</t>
    </rPh>
    <rPh sb="101" eb="103">
      <t>バアイ</t>
    </rPh>
    <rPh sb="106" eb="108">
      <t>コウモク</t>
    </rPh>
    <rPh sb="109" eb="111">
      <t>シュトク</t>
    </rPh>
    <rPh sb="115" eb="117">
      <t>リユウ</t>
    </rPh>
    <rPh sb="118" eb="120">
      <t>セツメイ</t>
    </rPh>
    <rPh sb="161" eb="164">
      <t>ゴウリテキ</t>
    </rPh>
    <rPh sb="166" eb="168">
      <t>メイカク</t>
    </rPh>
    <rPh sb="180" eb="182">
      <t>コンカイ</t>
    </rPh>
    <rPh sb="183" eb="185">
      <t>テイアン</t>
    </rPh>
    <rPh sb="186" eb="188">
      <t>シュトク</t>
    </rPh>
    <rPh sb="192" eb="194">
      <t>コウモク</t>
    </rPh>
    <rPh sb="208" eb="210">
      <t>シュトク</t>
    </rPh>
    <rPh sb="210" eb="212">
      <t>カノウ</t>
    </rPh>
    <rPh sb="270" eb="272">
      <t>セツメイ</t>
    </rPh>
    <phoneticPr fontId="2"/>
  </si>
  <si>
    <r>
      <rPr>
        <b/>
        <u/>
        <sz val="10.5"/>
        <rFont val="BIZ UDPゴシック"/>
        <family val="3"/>
        <charset val="128"/>
      </rPr>
      <t>【アラートの保存期間】</t>
    </r>
    <r>
      <rPr>
        <sz val="10.5"/>
        <rFont val="BIZ UDPゴシック"/>
        <family val="3"/>
        <charset val="128"/>
      </rPr>
      <t xml:space="preserve">
Ⅲ仕様書「2.2 情報システムの機能等に関する要件」のうち、「アラート管理」について、アラートの保存期間が十分に確保される構成(保存期間3ヶ月以上等)を提案しているか。</t>
    </r>
    <rPh sb="6" eb="8">
      <t>ホゾン</t>
    </rPh>
    <rPh sb="8" eb="10">
      <t>キカン</t>
    </rPh>
    <rPh sb="60" eb="62">
      <t>ホゾン</t>
    </rPh>
    <rPh sb="62" eb="64">
      <t>キカン</t>
    </rPh>
    <rPh sb="65" eb="67">
      <t>ジュウブン</t>
    </rPh>
    <rPh sb="68" eb="70">
      <t>カクホ</t>
    </rPh>
    <rPh sb="73" eb="75">
      <t>コウセイ</t>
    </rPh>
    <rPh sb="76" eb="78">
      <t>ホゾン</t>
    </rPh>
    <rPh sb="78" eb="80">
      <t>キカン</t>
    </rPh>
    <rPh sb="82" eb="83">
      <t>ゲツ</t>
    </rPh>
    <rPh sb="83" eb="85">
      <t>イジョウ</t>
    </rPh>
    <rPh sb="85" eb="86">
      <t>トウ</t>
    </rPh>
    <rPh sb="88" eb="90">
      <t>テイアン</t>
    </rPh>
    <phoneticPr fontId="2"/>
  </si>
  <si>
    <t>認定等の区分</t>
  </si>
  <si>
    <t>項目別得点</t>
  </si>
  <si>
    <t>女性活躍推進法に基づく認定（えるぼし認定企業・プラチナえるぼし認定企業）等</t>
  </si>
  <si>
    <t>プラチナえるぼし</t>
  </si>
  <si>
    <t>えるぼし3段階目</t>
  </si>
  <si>
    <t>えるぼし2段階目</t>
  </si>
  <si>
    <t>えるぼし1段階目</t>
  </si>
  <si>
    <t>行動計画策定</t>
  </si>
  <si>
    <t>次世代法に基づく認定</t>
  </si>
  <si>
    <t>（くるみん認定企業・トライくるみん認定企業・プラチナくるみん認定企業）等</t>
  </si>
  <si>
    <t>プラチナくるみん</t>
  </si>
  <si>
    <t>くるみん（令和7年4月1日以後の基準）</t>
  </si>
  <si>
    <t>くるみん（令和4年4月1日～令和7年3月31日までの基準）</t>
  </si>
  <si>
    <t>トライくるみん（令和7年4月1日以後の基準）</t>
  </si>
  <si>
    <t>くるみん（平成29年4月1日～令和4年3月31日までの基準）</t>
  </si>
  <si>
    <t>トライくるみん（令和4年4月1日～令和7年3月31日までの基準）</t>
  </si>
  <si>
    <t>くるみん（平成29年3月31日までの基準）</t>
  </si>
  <si>
    <t>行動計画（令和7年4月1日以後の基準）</t>
  </si>
  <si>
    <t>若者雇用促進法に基づく認定（ユースエール認定企業）</t>
  </si>
  <si>
    <r>
      <rPr>
        <b/>
        <u/>
        <sz val="10.5"/>
        <rFont val="BIZ UDPゴシック"/>
        <family val="3"/>
        <charset val="128"/>
      </rPr>
      <t>【セキュリティ】</t>
    </r>
    <r>
      <rPr>
        <sz val="10.5"/>
        <rFont val="BIZ UDPゴシック"/>
        <family val="3"/>
        <charset val="128"/>
      </rPr>
      <t xml:space="preserve">
Ⅲ仕様書「2.3(8)情報セキュリティ対策」に示す事項を踏まえ、本システムに関する情報の保管先(アラート(検知した通信情報等含む)、IPAが登録したIoC情報等)について国内であることを示し、その根拠を説明しているか。以下の条件で評価する。
[評価ランクA]
　全ての情報が国内であることが示され、根拠も妥当である。
[評価ランクC]
　上記評価ランクAを満たさない。
</t>
    </r>
    <rPh sb="20" eb="22">
      <t>ジョウホウ</t>
    </rPh>
    <rPh sb="28" eb="30">
      <t>タイサク</t>
    </rPh>
    <rPh sb="41" eb="42">
      <t>ホン</t>
    </rPh>
    <rPh sb="47" eb="48">
      <t>カン</t>
    </rPh>
    <rPh sb="50" eb="52">
      <t>ジョウホウ</t>
    </rPh>
    <rPh sb="53" eb="55">
      <t>ホカン</t>
    </rPh>
    <rPh sb="55" eb="56">
      <t>サキ</t>
    </rPh>
    <rPh sb="79" eb="81">
      <t>トウロク</t>
    </rPh>
    <rPh sb="86" eb="88">
      <t>ジョウホウ</t>
    </rPh>
    <rPh sb="88" eb="89">
      <t>トウ</t>
    </rPh>
    <rPh sb="94" eb="96">
      <t>コクナイ</t>
    </rPh>
    <rPh sb="102" eb="103">
      <t>シメ</t>
    </rPh>
    <rPh sb="107" eb="109">
      <t>コンキョ</t>
    </rPh>
    <rPh sb="110" eb="112">
      <t>セツメイ</t>
    </rPh>
    <rPh sb="140" eb="141">
      <t>スベ</t>
    </rPh>
    <rPh sb="143" eb="145">
      <t>ジョウホウ</t>
    </rPh>
    <rPh sb="146" eb="148">
      <t>コクナイ</t>
    </rPh>
    <rPh sb="154" eb="155">
      <t>シメ</t>
    </rPh>
    <rPh sb="158" eb="160">
      <t>コンキョ</t>
    </rPh>
    <rPh sb="161" eb="163">
      <t>ダトウ</t>
    </rPh>
    <rPh sb="178" eb="180">
      <t>ジョウキ</t>
    </rPh>
    <rPh sb="180" eb="182">
      <t>ヒョウカ</t>
    </rPh>
    <rPh sb="187" eb="188">
      <t>ミ</t>
    </rPh>
    <phoneticPr fontId="4"/>
  </si>
  <si>
    <r>
      <rPr>
        <b/>
        <u/>
        <sz val="10.5"/>
        <rFont val="BIZ UDPゴシック"/>
        <family val="3"/>
        <charset val="128"/>
      </rPr>
      <t>【収集用機器の選定】</t>
    </r>
    <r>
      <rPr>
        <sz val="10.5"/>
        <rFont val="BIZ UDPゴシック"/>
        <family val="3"/>
        <charset val="128"/>
      </rPr>
      <t xml:space="preserve">
Ⅲ仕様書「2.4(2)テレメトリを行うための収集用機器」に示す事項を踏まえ、収集用機器の具体的な機器名や仕様が提案されている。以下の条件で評価する。
[評価ランクA]
　ポートミラーリング構成で実現可能な機器を含む提案がされている。
[評価ランクB]
　インライン構成等ポートミラーリング以外の構成で実現可能な機器、かつ機器不具合時の中小企業へのネットワーク影響を極力与えないための効果的な対策や機能が提案されている。
[評価ランクC]
　収集用機器が未定、未記載、または上記に該当しない機器が選定されている。</t>
    </r>
    <rPh sb="1" eb="4">
      <t>シュウシュウヨウ</t>
    </rPh>
    <rPh sb="4" eb="6">
      <t>キキ</t>
    </rPh>
    <rPh sb="7" eb="9">
      <t>センテイ</t>
    </rPh>
    <rPh sb="49" eb="52">
      <t>シュウシュウヨウ</t>
    </rPh>
    <rPh sb="52" eb="54">
      <t>キキ</t>
    </rPh>
    <rPh sb="55" eb="58">
      <t>グタイテキ</t>
    </rPh>
    <rPh sb="59" eb="62">
      <t>キキメイ</t>
    </rPh>
    <rPh sb="63" eb="65">
      <t>シヨウ</t>
    </rPh>
    <rPh sb="66" eb="68">
      <t>テイアン</t>
    </rPh>
    <rPh sb="74" eb="76">
      <t>イカ</t>
    </rPh>
    <rPh sb="77" eb="79">
      <t>ジョウケン</t>
    </rPh>
    <rPh sb="80" eb="82">
      <t>ヒョウカ</t>
    </rPh>
    <rPh sb="87" eb="89">
      <t>ヒョウカ</t>
    </rPh>
    <rPh sb="108" eb="110">
      <t>ジツゲン</t>
    </rPh>
    <rPh sb="110" eb="112">
      <t>カノウ</t>
    </rPh>
    <rPh sb="116" eb="117">
      <t>フク</t>
    </rPh>
    <rPh sb="118" eb="120">
      <t>テイアン</t>
    </rPh>
    <rPh sb="129" eb="131">
      <t>ヒョウカ</t>
    </rPh>
    <rPh sb="143" eb="145">
      <t>コウセイ</t>
    </rPh>
    <rPh sb="145" eb="146">
      <t>トウ</t>
    </rPh>
    <rPh sb="155" eb="157">
      <t>イガイ</t>
    </rPh>
    <rPh sb="158" eb="160">
      <t>コウセイ</t>
    </rPh>
    <rPh sb="161" eb="163">
      <t>ジツゲン</t>
    </rPh>
    <rPh sb="163" eb="165">
      <t>カノウ</t>
    </rPh>
    <rPh sb="166" eb="168">
      <t>キキ</t>
    </rPh>
    <rPh sb="171" eb="173">
      <t>キキ</t>
    </rPh>
    <rPh sb="173" eb="176">
      <t>フグアイ</t>
    </rPh>
    <rPh sb="176" eb="177">
      <t>ジ</t>
    </rPh>
    <rPh sb="178" eb="180">
      <t>チュウショウ</t>
    </rPh>
    <rPh sb="180" eb="182">
      <t>キギョウ</t>
    </rPh>
    <rPh sb="190" eb="192">
      <t>エイキョウ</t>
    </rPh>
    <rPh sb="193" eb="195">
      <t>キョクリョク</t>
    </rPh>
    <rPh sb="195" eb="196">
      <t>アタ</t>
    </rPh>
    <rPh sb="202" eb="205">
      <t>コウカテキ</t>
    </rPh>
    <rPh sb="206" eb="208">
      <t>タイサク</t>
    </rPh>
    <rPh sb="209" eb="211">
      <t>キノウ</t>
    </rPh>
    <rPh sb="212" eb="214">
      <t>テイアン</t>
    </rPh>
    <rPh sb="222" eb="224">
      <t>ヒョウカ</t>
    </rPh>
    <rPh sb="240" eb="243">
      <t>ミキサイ</t>
    </rPh>
    <phoneticPr fontId="4"/>
  </si>
  <si>
    <t>3.3.2</t>
    <phoneticPr fontId="2"/>
  </si>
  <si>
    <r>
      <rPr>
        <b/>
        <u/>
        <sz val="10.5"/>
        <rFont val="BIZ UDPゴシック"/>
        <family val="3"/>
        <charset val="128"/>
      </rPr>
      <t>【機器の保守・サポート】</t>
    </r>
    <r>
      <rPr>
        <sz val="10.5"/>
        <rFont val="BIZ UDPゴシック"/>
        <family val="3"/>
        <charset val="128"/>
      </rPr>
      <t xml:space="preserve">
Ⅲ仕様書「3.4 収集用機器の保守・サポートに係る要件」に示す事項を踏まえ、不具合時等の中小企業からの問い合わせに対して、想定される問い合わせ頻度を示し、それに対する十分なサポート体制を提案しているか。</t>
    </r>
    <rPh sb="1" eb="3">
      <t>キキ</t>
    </rPh>
    <rPh sb="4" eb="6">
      <t>ホシュ</t>
    </rPh>
    <rPh sb="14" eb="17">
      <t>シヨウショ</t>
    </rPh>
    <rPh sb="22" eb="25">
      <t>シュウシュウヨウ</t>
    </rPh>
    <rPh sb="25" eb="27">
      <t>キキ</t>
    </rPh>
    <rPh sb="28" eb="30">
      <t>ホシュ</t>
    </rPh>
    <rPh sb="36" eb="37">
      <t>カカ</t>
    </rPh>
    <rPh sb="38" eb="40">
      <t>ヨウケン</t>
    </rPh>
    <rPh sb="42" eb="43">
      <t>シメ</t>
    </rPh>
    <rPh sb="44" eb="46">
      <t>ジコウ</t>
    </rPh>
    <rPh sb="47" eb="48">
      <t>フ</t>
    </rPh>
    <rPh sb="51" eb="54">
      <t>フグアイ</t>
    </rPh>
    <rPh sb="54" eb="55">
      <t>ジ</t>
    </rPh>
    <rPh sb="55" eb="56">
      <t>ナド</t>
    </rPh>
    <rPh sb="57" eb="59">
      <t>チュウショウ</t>
    </rPh>
    <rPh sb="59" eb="61">
      <t>キギョウ</t>
    </rPh>
    <rPh sb="64" eb="65">
      <t>ト</t>
    </rPh>
    <rPh sb="66" eb="67">
      <t>ア</t>
    </rPh>
    <rPh sb="70" eb="71">
      <t>タイ</t>
    </rPh>
    <rPh sb="74" eb="76">
      <t>ソウテイ</t>
    </rPh>
    <rPh sb="79" eb="80">
      <t>ト</t>
    </rPh>
    <rPh sb="81" eb="82">
      <t>ア</t>
    </rPh>
    <rPh sb="84" eb="86">
      <t>ヒンド</t>
    </rPh>
    <rPh sb="87" eb="88">
      <t>シメ</t>
    </rPh>
    <rPh sb="93" eb="94">
      <t>タイ</t>
    </rPh>
    <rPh sb="96" eb="98">
      <t>ジュウブン</t>
    </rPh>
    <rPh sb="103" eb="105">
      <t>タイセイ</t>
    </rPh>
    <rPh sb="106" eb="108">
      <t>テイアン</t>
    </rPh>
    <phoneticPr fontId="4"/>
  </si>
  <si>
    <r>
      <rPr>
        <b/>
        <u/>
        <sz val="10.5"/>
        <rFont val="BIZ UDPゴシック"/>
        <family val="3"/>
        <charset val="128"/>
      </rPr>
      <t xml:space="preserve">【全体計画】
</t>
    </r>
    <r>
      <rPr>
        <sz val="10.5"/>
        <rFont val="BIZ UDPゴシック"/>
        <family val="3"/>
        <charset val="128"/>
      </rPr>
      <t>主要マイルストーンの依存関係や作業順序は明確かつ適切に設定されているか。以下の条件で評価する。
[評価ランクA]
　評価ランクBを満たし、マイルストーンの開始前提条件、完了条件等が明記されている。
[評価ランクB]
　主要マイルストーンの依存関係や作業順序は明確かつ適切に設定されている。
[評価ランクC]
　評価ランクBを満たさない。</t>
    </r>
    <rPh sb="1" eb="3">
      <t>ゼンタイ</t>
    </rPh>
    <rPh sb="7" eb="9">
      <t>シュヨウ</t>
    </rPh>
    <phoneticPr fontId="2"/>
  </si>
  <si>
    <r>
      <rPr>
        <b/>
        <u/>
        <sz val="10.5"/>
        <rFont val="BIZ UDPゴシック"/>
        <family val="3"/>
        <charset val="128"/>
      </rPr>
      <t>【収集用機器の設置】</t>
    </r>
    <r>
      <rPr>
        <sz val="10.5"/>
        <rFont val="BIZ UDPゴシック"/>
        <family val="3"/>
        <charset val="128"/>
      </rPr>
      <t xml:space="preserve">
中小企業の多様なネットワーク構成パターンを考慮し、想定されるネットワーク構成を示し、それらに対して適切な導入方法を具体的に提案しているか。以下の条件で評価する。
[評価ランクA]
　評価ランクBを満たし、代表的な構成パターン以外に対して導入する際のアプローチ方法が示されている。
[評価ランクB]
　代表的な構成パターンが網羅されている。
[評価ランクC]
　評価ランクBを満たさない。</t>
    </r>
    <rPh sb="1" eb="4">
      <t>シュウシュウヨウ</t>
    </rPh>
    <rPh sb="4" eb="6">
      <t>キキ</t>
    </rPh>
    <rPh sb="7" eb="9">
      <t>セッチ</t>
    </rPh>
    <rPh sb="113" eb="116">
      <t>ダイヒョウテキ</t>
    </rPh>
    <rPh sb="117" eb="119">
      <t>コウセイ</t>
    </rPh>
    <rPh sb="123" eb="125">
      <t>イガイ</t>
    </rPh>
    <rPh sb="126" eb="127">
      <t>タイ</t>
    </rPh>
    <rPh sb="129" eb="131">
      <t>ドウニュウ</t>
    </rPh>
    <rPh sb="133" eb="134">
      <t>サイ</t>
    </rPh>
    <rPh sb="140" eb="142">
      <t>ホウホウ</t>
    </rPh>
    <rPh sb="143" eb="144">
      <t>シメ</t>
    </rPh>
    <rPh sb="161" eb="164">
      <t>ダイヒョウテキ</t>
    </rPh>
    <rPh sb="165" eb="167">
      <t>コウセイ</t>
    </rPh>
    <rPh sb="172" eb="174">
      <t>モウラ</t>
    </rPh>
    <phoneticPr fontId="4"/>
  </si>
  <si>
    <t>加点</t>
    <rPh sb="0" eb="2">
      <t>カテン</t>
    </rPh>
    <phoneticPr fontId="2"/>
  </si>
  <si>
    <t>4.4  実証事業に伴うIPAへの支援に係る要件</t>
    <rPh sb="5" eb="7">
      <t>ジッショウ</t>
    </rPh>
    <rPh sb="7" eb="9">
      <t>ジギョウ</t>
    </rPh>
    <rPh sb="10" eb="11">
      <t>トモナ</t>
    </rPh>
    <rPh sb="17" eb="19">
      <t>シエン</t>
    </rPh>
    <rPh sb="20" eb="21">
      <t>カカワ</t>
    </rPh>
    <rPh sb="22" eb="24">
      <t>ヨウケン</t>
    </rPh>
    <phoneticPr fontId="2"/>
  </si>
  <si>
    <t>4.4.1</t>
    <phoneticPr fontId="4"/>
  </si>
  <si>
    <r>
      <rPr>
        <b/>
        <u/>
        <sz val="10.5"/>
        <rFont val="BIZ UDPゴシック"/>
        <family val="3"/>
        <charset val="128"/>
      </rPr>
      <t>【IPAへの支援への取り組み】</t>
    </r>
    <r>
      <rPr>
        <sz val="10.5"/>
        <rFont val="BIZ UDPゴシック"/>
        <family val="3"/>
        <charset val="128"/>
      </rPr>
      <t xml:space="preserve">
Ⅲ仕様書「3.6 実証事業に伴うIPAへの支援に係る要件」に記載された要件を実現する体制や運用方法または取り組み方について、具体的に提案しているか。以下の条件で評価する。
[評価ランクA]
  評価ランクBを満たし、仕様書に例示されている以外のサポートが検討されており、IPAに対して十分な支援が規定できる提案がされている。
[評価ランクB]
　具体的に提案されている。
[評価ランクC]
　評価ランクBを満たさない。</t>
    </r>
    <rPh sb="6" eb="8">
      <t>シエン</t>
    </rPh>
    <rPh sb="10" eb="11">
      <t>ト</t>
    </rPh>
    <rPh sb="12" eb="13">
      <t>ク</t>
    </rPh>
    <rPh sb="25" eb="27">
      <t>ジッショウ</t>
    </rPh>
    <rPh sb="27" eb="29">
      <t>ジギョウ</t>
    </rPh>
    <rPh sb="30" eb="31">
      <t>トモナ</t>
    </rPh>
    <rPh sb="45" eb="47">
      <t>ジツゲン</t>
    </rPh>
    <rPh sb="49" eb="51">
      <t>タイセイ</t>
    </rPh>
    <rPh sb="52" eb="54">
      <t>ウンヨウ</t>
    </rPh>
    <rPh sb="54" eb="56">
      <t>ホウホウ</t>
    </rPh>
    <rPh sb="61" eb="64">
      <t>グタイテキ</t>
    </rPh>
    <rPh sb="68" eb="69">
      <t>ト</t>
    </rPh>
    <rPh sb="70" eb="71">
      <t>ク</t>
    </rPh>
    <rPh sb="72" eb="73">
      <t>カタ</t>
    </rPh>
    <rPh sb="73" eb="75">
      <t>テイアン</t>
    </rPh>
    <rPh sb="124" eb="127">
      <t>シヨウショ</t>
    </rPh>
    <rPh sb="128" eb="130">
      <t>レイジ</t>
    </rPh>
    <rPh sb="135" eb="137">
      <t>イガイ</t>
    </rPh>
    <rPh sb="143" eb="145">
      <t>ケントウ</t>
    </rPh>
    <rPh sb="155" eb="156">
      <t>タイ</t>
    </rPh>
    <rPh sb="158" eb="160">
      <t>ジュウブン</t>
    </rPh>
    <rPh sb="161" eb="163">
      <t>シエン</t>
    </rPh>
    <rPh sb="164" eb="166">
      <t>キテイ</t>
    </rPh>
    <phoneticPr fontId="4"/>
  </si>
  <si>
    <t>基礎点（160点）　+　加点（満点：666点）　＝　合計点（満点：826点）</t>
    <phoneticPr fontId="2"/>
  </si>
  <si>
    <t>全ての遵守項目に対し「○」が記入されており、かつ全ての必須要件事項に対し合格している場合に与えられる。（160点）</t>
    <phoneticPr fontId="2"/>
  </si>
  <si>
    <t>評価基準に照らして評価し、加点する。（満点：666点）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</si>
</sst>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sz val="11"/>
      <name val="BIZ UDPゴシック"/>
      <family val="3"/>
      <charset val="128"/>
    </font>
    <font>
      <sz val="10.5"/>
      <color indexed="8"/>
      <name val="BIZ UDPゴシック"/>
      <family val="3"/>
      <charset val="128"/>
    </font>
    <font>
      <sz val="10.5"/>
      <color rgb="FFFF0000"/>
      <name val="BIZ UDPゴシック"/>
      <family val="3"/>
      <charset val="128"/>
    </font>
    <font>
      <sz val="10.5"/>
      <name val="BIZ UDPゴシック"/>
      <family val="3"/>
      <charset val="128"/>
    </font>
    <font>
      <b/>
      <u/>
      <sz val="10.5"/>
      <name val="BIZ UDPゴシック"/>
      <family val="3"/>
      <charset val="128"/>
    </font>
    <font>
      <b/>
      <sz val="10.5"/>
      <name val="BIZ UDPゴシック"/>
      <family val="3"/>
      <charset val="128"/>
    </font>
    <font>
      <sz val="12"/>
      <color indexed="8"/>
      <name val="BIZ UDPゴシック"/>
      <family val="3"/>
      <charset val="128"/>
    </font>
    <font>
      <sz val="10"/>
      <name val="ＭＳ Ｐゴシック"/>
      <family val="3"/>
      <charset val="128"/>
      <scheme val="minor"/>
    </font>
    <font>
      <b/>
      <sz val="10"/>
      <name val="ＭＳ Ｐゴシック"/>
      <family val="3"/>
      <charset val="128"/>
      <scheme val="minor"/>
    </font>
  </fonts>
  <fills count="10">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22"/>
        <bgColor indexed="64"/>
      </patternFill>
    </fill>
    <fill>
      <patternFill patternType="solid">
        <fgColor indexed="49"/>
        <bgColor indexed="64"/>
      </patternFill>
    </fill>
    <fill>
      <patternFill patternType="solid">
        <fgColor theme="0" tint="-0.249977111117893"/>
        <bgColor indexed="64"/>
      </patternFill>
    </fill>
    <fill>
      <patternFill patternType="solid">
        <fgColor theme="0"/>
        <bgColor indexed="64"/>
      </patternFill>
    </fill>
    <fill>
      <patternFill patternType="solid">
        <fgColor rgb="FFC5D3FF"/>
        <bgColor indexed="64"/>
      </patternFill>
    </fill>
    <fill>
      <patternFill patternType="solid">
        <fgColor theme="4"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dotted">
        <color indexed="64"/>
      </left>
      <right/>
      <top/>
      <bottom/>
      <diagonal/>
    </border>
    <border>
      <left/>
      <right style="dotted">
        <color indexed="64"/>
      </right>
      <top/>
      <bottom/>
      <diagonal/>
    </border>
    <border>
      <left style="thin">
        <color indexed="64"/>
      </left>
      <right/>
      <top style="medium">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top/>
      <bottom style="dotted">
        <color indexed="64"/>
      </bottom>
      <diagonal/>
    </border>
    <border>
      <left/>
      <right/>
      <top/>
      <bottom style="dott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3" fillId="0" borderId="0">
      <alignment vertical="center"/>
    </xf>
    <xf numFmtId="0" fontId="1" fillId="0" borderId="0">
      <alignment vertical="center"/>
    </xf>
  </cellStyleXfs>
  <cellXfs count="181">
    <xf numFmtId="0" fontId="0" fillId="0" borderId="0" xfId="0">
      <alignment vertical="center"/>
    </xf>
    <xf numFmtId="0" fontId="6" fillId="0" borderId="0" xfId="3" applyFont="1">
      <alignment vertical="center"/>
    </xf>
    <xf numFmtId="0" fontId="6" fillId="0" borderId="0" xfId="3" applyFont="1" applyAlignment="1">
      <alignment horizontal="left" vertical="center"/>
    </xf>
    <xf numFmtId="0" fontId="6" fillId="0" borderId="0" xfId="3" applyFont="1" applyAlignment="1">
      <alignment horizontal="center" vertical="center"/>
    </xf>
    <xf numFmtId="0" fontId="6" fillId="0" borderId="0" xfId="3" applyFont="1" applyAlignment="1">
      <alignment horizontal="center" vertical="top"/>
    </xf>
    <xf numFmtId="0" fontId="6" fillId="0" borderId="0" xfId="3" applyFont="1" applyAlignment="1">
      <alignment vertical="top"/>
    </xf>
    <xf numFmtId="0" fontId="6" fillId="0" borderId="0" xfId="3" applyFont="1" applyAlignment="1">
      <alignment vertical="center" wrapText="1"/>
    </xf>
    <xf numFmtId="0" fontId="6" fillId="0" borderId="13" xfId="3" applyFont="1" applyBorder="1" applyAlignment="1">
      <alignment horizontal="center" vertical="center"/>
    </xf>
    <xf numFmtId="0" fontId="6" fillId="0" borderId="13" xfId="3" applyFont="1" applyBorder="1" applyAlignment="1">
      <alignment horizontal="right" vertical="center"/>
    </xf>
    <xf numFmtId="0" fontId="6" fillId="0" borderId="0" xfId="3" applyFont="1" applyAlignment="1">
      <alignment horizontal="right" vertical="center"/>
    </xf>
    <xf numFmtId="0" fontId="6" fillId="2" borderId="14" xfId="3" applyFont="1" applyFill="1" applyBorder="1" applyAlignment="1">
      <alignment horizontal="center" vertical="center" wrapText="1"/>
    </xf>
    <xf numFmtId="0" fontId="6" fillId="3" borderId="14" xfId="3" applyFont="1" applyFill="1" applyBorder="1" applyAlignment="1">
      <alignment horizontal="center" vertical="center" wrapText="1"/>
    </xf>
    <xf numFmtId="0" fontId="8" fillId="0" borderId="0" xfId="3" applyFont="1">
      <alignment vertical="center"/>
    </xf>
    <xf numFmtId="0" fontId="8" fillId="0" borderId="2" xfId="3" applyFont="1" applyBorder="1" applyAlignment="1">
      <alignment horizontal="left" vertical="center"/>
    </xf>
    <xf numFmtId="0" fontId="8" fillId="0" borderId="3" xfId="3" applyFont="1" applyBorder="1">
      <alignment vertical="center"/>
    </xf>
    <xf numFmtId="0" fontId="8" fillId="0" borderId="3" xfId="3" applyFont="1" applyBorder="1" applyAlignment="1">
      <alignment horizontal="left" vertical="center"/>
    </xf>
    <xf numFmtId="0" fontId="8" fillId="0" borderId="3" xfId="3" applyFont="1" applyBorder="1" applyAlignment="1">
      <alignment horizontal="center" vertical="center"/>
    </xf>
    <xf numFmtId="0" fontId="8" fillId="0" borderId="3" xfId="3" applyFont="1" applyBorder="1" applyAlignment="1">
      <alignment horizontal="center" vertical="top"/>
    </xf>
    <xf numFmtId="0" fontId="8" fillId="0" borderId="4" xfId="3" applyFont="1" applyBorder="1">
      <alignment vertical="center"/>
    </xf>
    <xf numFmtId="0" fontId="8" fillId="0" borderId="15" xfId="3" applyFont="1" applyBorder="1">
      <alignment vertical="center"/>
    </xf>
    <xf numFmtId="0" fontId="8" fillId="0" borderId="5" xfId="3" applyFont="1" applyBorder="1">
      <alignment vertical="center"/>
    </xf>
    <xf numFmtId="0" fontId="8" fillId="0" borderId="2" xfId="3" applyFont="1" applyBorder="1">
      <alignment vertical="center"/>
    </xf>
    <xf numFmtId="0" fontId="8" fillId="0" borderId="17" xfId="3" applyFont="1" applyBorder="1">
      <alignment vertical="center"/>
    </xf>
    <xf numFmtId="0" fontId="8" fillId="0" borderId="18" xfId="3" applyFont="1" applyBorder="1">
      <alignment vertical="center"/>
    </xf>
    <xf numFmtId="0" fontId="8" fillId="0" borderId="8" xfId="3" applyFont="1" applyBorder="1" applyAlignment="1">
      <alignment horizontal="left" vertical="top" wrapText="1"/>
    </xf>
    <xf numFmtId="0" fontId="8" fillId="0" borderId="19" xfId="3" applyFont="1" applyBorder="1" applyAlignment="1">
      <alignment horizontal="left" vertical="top" wrapText="1"/>
    </xf>
    <xf numFmtId="0" fontId="8" fillId="0" borderId="3" xfId="3" applyFont="1" applyBorder="1" applyAlignment="1">
      <alignment vertical="top"/>
    </xf>
    <xf numFmtId="0" fontId="8" fillId="0" borderId="4" xfId="3" applyFont="1" applyBorder="1" applyAlignment="1">
      <alignment vertical="top"/>
    </xf>
    <xf numFmtId="0" fontId="8" fillId="0" borderId="1" xfId="3" applyFont="1" applyBorder="1" applyAlignment="1">
      <alignment horizontal="left" vertical="top" wrapText="1"/>
    </xf>
    <xf numFmtId="0" fontId="8" fillId="0" borderId="9" xfId="3" applyFont="1" applyBorder="1" applyAlignment="1">
      <alignment horizontal="left" vertical="top" wrapText="1"/>
    </xf>
    <xf numFmtId="0" fontId="8" fillId="4" borderId="1" xfId="3" applyFont="1" applyFill="1" applyBorder="1" applyAlignment="1">
      <alignment horizontal="center" vertical="center" wrapText="1"/>
    </xf>
    <xf numFmtId="0" fontId="8" fillId="0" borderId="0" xfId="2" applyFont="1">
      <alignment vertical="center"/>
    </xf>
    <xf numFmtId="0" fontId="8" fillId="0" borderId="5" xfId="2" applyFont="1" applyBorder="1">
      <alignment vertical="center"/>
    </xf>
    <xf numFmtId="0" fontId="8" fillId="0" borderId="2" xfId="2" applyFont="1" applyBorder="1">
      <alignment vertical="center"/>
    </xf>
    <xf numFmtId="0" fontId="8" fillId="0" borderId="3" xfId="2" applyFont="1" applyBorder="1" applyAlignment="1">
      <alignment horizontal="center" vertical="top"/>
    </xf>
    <xf numFmtId="0" fontId="8" fillId="0" borderId="3" xfId="2" applyFont="1" applyBorder="1">
      <alignment vertical="center"/>
    </xf>
    <xf numFmtId="0" fontId="8" fillId="0" borderId="17" xfId="2" applyFont="1" applyBorder="1">
      <alignment vertical="center"/>
    </xf>
    <xf numFmtId="0" fontId="8" fillId="0" borderId="18" xfId="2" applyFont="1" applyBorder="1">
      <alignment vertical="center"/>
    </xf>
    <xf numFmtId="0" fontId="8" fillId="0" borderId="1" xfId="2" applyFont="1" applyBorder="1" applyAlignment="1">
      <alignment horizontal="left" vertical="top" wrapText="1"/>
    </xf>
    <xf numFmtId="0" fontId="8" fillId="0" borderId="9" xfId="2" applyFont="1" applyBorder="1" applyAlignment="1">
      <alignment horizontal="left" vertical="top" wrapText="1"/>
    </xf>
    <xf numFmtId="0" fontId="8" fillId="0" borderId="1" xfId="3" applyFont="1" applyBorder="1" applyAlignment="1">
      <alignment horizontal="center" vertical="top" wrapText="1"/>
    </xf>
    <xf numFmtId="0" fontId="8" fillId="5" borderId="0" xfId="3" applyFont="1" applyFill="1">
      <alignment vertical="center"/>
    </xf>
    <xf numFmtId="0" fontId="8" fillId="4" borderId="7" xfId="3" applyFont="1" applyFill="1" applyBorder="1" applyAlignment="1">
      <alignment horizontal="center" vertical="center" wrapText="1"/>
    </xf>
    <xf numFmtId="0" fontId="8" fillId="0" borderId="7" xfId="3" applyFont="1" applyBorder="1" applyAlignment="1">
      <alignment horizontal="left" vertical="top" wrapText="1"/>
    </xf>
    <xf numFmtId="0" fontId="8" fillId="0" borderId="10" xfId="3" applyFont="1" applyBorder="1" applyAlignment="1">
      <alignment horizontal="left" vertical="top" wrapText="1"/>
    </xf>
    <xf numFmtId="0" fontId="8" fillId="0" borderId="3" xfId="2" applyFont="1" applyBorder="1" applyAlignment="1">
      <alignment vertical="top"/>
    </xf>
    <xf numFmtId="0" fontId="8" fillId="0" borderId="4" xfId="2" applyFont="1" applyBorder="1" applyAlignment="1">
      <alignment vertical="top"/>
    </xf>
    <xf numFmtId="0" fontId="8" fillId="0" borderId="4" xfId="2" applyFont="1" applyBorder="1">
      <alignment vertical="center"/>
    </xf>
    <xf numFmtId="0" fontId="8" fillId="0" borderId="22" xfId="3" applyFont="1" applyBorder="1">
      <alignment vertical="center"/>
    </xf>
    <xf numFmtId="0" fontId="8" fillId="0" borderId="23" xfId="3" applyFont="1" applyBorder="1">
      <alignment vertical="center"/>
    </xf>
    <xf numFmtId="0" fontId="8" fillId="0" borderId="0" xfId="3" applyFont="1" applyAlignment="1">
      <alignment horizontal="left" vertical="top" wrapText="1"/>
    </xf>
    <xf numFmtId="0" fontId="8" fillId="0" borderId="0" xfId="3" applyFont="1" applyAlignment="1">
      <alignment horizontal="center" vertical="center"/>
    </xf>
    <xf numFmtId="0" fontId="8" fillId="0" borderId="0" xfId="3" applyFont="1" applyAlignment="1">
      <alignment horizontal="center" vertical="center" wrapText="1"/>
    </xf>
    <xf numFmtId="0" fontId="8" fillId="0" borderId="27" xfId="3" applyFont="1" applyBorder="1">
      <alignment vertical="center"/>
    </xf>
    <xf numFmtId="0" fontId="8" fillId="0" borderId="28" xfId="3" applyFont="1" applyBorder="1">
      <alignment vertical="center"/>
    </xf>
    <xf numFmtId="0" fontId="8" fillId="0" borderId="28" xfId="3" applyFont="1" applyBorder="1" applyAlignment="1">
      <alignment horizontal="left" vertical="center"/>
    </xf>
    <xf numFmtId="0" fontId="8" fillId="0" borderId="28" xfId="3" applyFont="1" applyBorder="1" applyAlignment="1">
      <alignment horizontal="center" vertical="center"/>
    </xf>
    <xf numFmtId="0" fontId="6" fillId="0" borderId="0" xfId="1" applyFont="1">
      <alignment vertical="center"/>
    </xf>
    <xf numFmtId="0" fontId="8" fillId="0" borderId="24" xfId="1" applyFont="1" applyBorder="1">
      <alignment vertical="center"/>
    </xf>
    <xf numFmtId="0" fontId="8" fillId="0" borderId="0" xfId="1" applyFont="1">
      <alignment vertical="center"/>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center" vertical="center"/>
    </xf>
    <xf numFmtId="0" fontId="8" fillId="0" borderId="25" xfId="1" applyFont="1" applyBorder="1" applyAlignment="1">
      <alignment vertical="top"/>
    </xf>
    <xf numFmtId="0" fontId="8" fillId="0" borderId="0" xfId="1" applyFont="1" applyAlignment="1">
      <alignment vertical="top"/>
    </xf>
    <xf numFmtId="0" fontId="6" fillId="0" borderId="0" xfId="1" applyFont="1" applyAlignment="1">
      <alignment horizontal="center" vertical="center"/>
    </xf>
    <xf numFmtId="0" fontId="8" fillId="0" borderId="0" xfId="1" applyFont="1" applyAlignment="1">
      <alignment horizontal="right" vertical="center"/>
    </xf>
    <xf numFmtId="0" fontId="6" fillId="0" borderId="24" xfId="3" applyFont="1" applyBorder="1">
      <alignment vertical="center"/>
    </xf>
    <xf numFmtId="0" fontId="6" fillId="0" borderId="29" xfId="3" applyFont="1" applyBorder="1">
      <alignment vertical="center"/>
    </xf>
    <xf numFmtId="0" fontId="6" fillId="0" borderId="30" xfId="3" applyFont="1" applyBorder="1">
      <alignment vertical="center"/>
    </xf>
    <xf numFmtId="0" fontId="6" fillId="0" borderId="30" xfId="3" applyFont="1" applyBorder="1" applyAlignment="1">
      <alignment horizontal="left" vertical="center"/>
    </xf>
    <xf numFmtId="0" fontId="6" fillId="0" borderId="30" xfId="3" applyFont="1" applyBorder="1" applyAlignment="1">
      <alignment horizontal="center" vertical="center"/>
    </xf>
    <xf numFmtId="0" fontId="5" fillId="0" borderId="3" xfId="3" applyFont="1" applyBorder="1" applyAlignment="1">
      <alignment horizontal="center" vertical="center"/>
    </xf>
    <xf numFmtId="0" fontId="8" fillId="0" borderId="34" xfId="3" applyFont="1" applyBorder="1">
      <alignment vertical="center"/>
    </xf>
    <xf numFmtId="0" fontId="6" fillId="0" borderId="25" xfId="3" applyFont="1" applyBorder="1">
      <alignment vertical="center"/>
    </xf>
    <xf numFmtId="0" fontId="6" fillId="0" borderId="35" xfId="3" applyFont="1" applyBorder="1">
      <alignment vertical="center"/>
    </xf>
    <xf numFmtId="0" fontId="7" fillId="0" borderId="0" xfId="3" applyFont="1" applyAlignment="1">
      <alignment horizontal="left" vertical="center"/>
    </xf>
    <xf numFmtId="0" fontId="8" fillId="0" borderId="4" xfId="3" applyFont="1" applyBorder="1" applyAlignment="1">
      <alignment horizontal="left" vertical="top" wrapText="1"/>
    </xf>
    <xf numFmtId="0" fontId="8" fillId="0" borderId="36" xfId="3" applyFont="1" applyBorder="1" applyAlignment="1">
      <alignment horizontal="left" vertical="top" wrapText="1"/>
    </xf>
    <xf numFmtId="0" fontId="8" fillId="0" borderId="37" xfId="3" applyFont="1" applyBorder="1" applyAlignment="1">
      <alignment horizontal="left" vertical="top" wrapText="1"/>
    </xf>
    <xf numFmtId="0" fontId="8" fillId="0" borderId="2" xfId="3" applyFont="1" applyBorder="1" applyAlignment="1">
      <alignment horizontal="left" vertical="top" wrapText="1"/>
    </xf>
    <xf numFmtId="0" fontId="8" fillId="0" borderId="24" xfId="1" applyFont="1" applyBorder="1" applyAlignment="1">
      <alignment horizontal="left" vertical="center" indent="1"/>
    </xf>
    <xf numFmtId="0" fontId="8" fillId="7" borderId="1" xfId="3" applyFont="1" applyFill="1" applyBorder="1" applyAlignment="1">
      <alignment horizontal="center" vertical="center" wrapText="1"/>
    </xf>
    <xf numFmtId="0" fontId="9" fillId="0" borderId="8" xfId="2" applyFont="1" applyFill="1" applyBorder="1" applyAlignment="1">
      <alignment vertical="top" wrapText="1"/>
    </xf>
    <xf numFmtId="0" fontId="8" fillId="0" borderId="6" xfId="3" applyFont="1" applyBorder="1">
      <alignment vertical="center"/>
    </xf>
    <xf numFmtId="0" fontId="8" fillId="0" borderId="1" xfId="3" applyFont="1" applyFill="1" applyBorder="1" applyAlignment="1">
      <alignment vertical="top" wrapText="1"/>
    </xf>
    <xf numFmtId="0" fontId="6" fillId="0" borderId="0" xfId="3" applyFont="1" applyAlignment="1">
      <alignment horizontal="left" vertical="center"/>
    </xf>
    <xf numFmtId="0" fontId="5" fillId="0" borderId="1" xfId="3" applyFont="1" applyFill="1" applyBorder="1" applyAlignment="1">
      <alignment horizontal="center" vertical="center"/>
    </xf>
    <xf numFmtId="0" fontId="8" fillId="0" borderId="1" xfId="3" applyFont="1" applyFill="1" applyBorder="1" applyAlignment="1">
      <alignment horizontal="center" vertical="center"/>
    </xf>
    <xf numFmtId="0" fontId="5" fillId="0" borderId="3" xfId="2" applyFont="1" applyFill="1" applyBorder="1" applyAlignment="1">
      <alignment horizontal="center" vertical="center"/>
    </xf>
    <xf numFmtId="0" fontId="8" fillId="0" borderId="3" xfId="2" applyFont="1" applyFill="1" applyBorder="1" applyAlignment="1">
      <alignment horizontal="center" vertical="center"/>
    </xf>
    <xf numFmtId="0" fontId="5" fillId="0" borderId="3" xfId="3" applyFont="1" applyFill="1" applyBorder="1" applyAlignment="1">
      <alignment horizontal="center" vertical="center"/>
    </xf>
    <xf numFmtId="0" fontId="8" fillId="0" borderId="3" xfId="3" applyFont="1" applyFill="1" applyBorder="1" applyAlignment="1">
      <alignment horizontal="center" vertical="center"/>
    </xf>
    <xf numFmtId="0" fontId="5" fillId="0" borderId="1" xfId="2" applyFont="1" applyFill="1" applyBorder="1" applyAlignment="1">
      <alignment horizontal="center" vertical="center"/>
    </xf>
    <xf numFmtId="0" fontId="5" fillId="0" borderId="7" xfId="3" applyFont="1" applyFill="1" applyBorder="1" applyAlignment="1">
      <alignment horizontal="center" vertical="center"/>
    </xf>
    <xf numFmtId="0" fontId="8" fillId="0" borderId="1" xfId="2" applyFont="1" applyFill="1" applyBorder="1" applyAlignment="1">
      <alignment horizontal="center" vertical="center"/>
    </xf>
    <xf numFmtId="0" fontId="5" fillId="0" borderId="8" xfId="3" applyFont="1" applyFill="1" applyBorder="1" applyAlignment="1">
      <alignment horizontal="center" vertical="center"/>
    </xf>
    <xf numFmtId="0" fontId="8" fillId="0" borderId="7" xfId="3" applyFont="1" applyFill="1" applyBorder="1" applyAlignment="1">
      <alignment horizontal="center" vertical="center"/>
    </xf>
    <xf numFmtId="0" fontId="11" fillId="0" borderId="0" xfId="3" applyFont="1" applyAlignment="1">
      <alignment vertical="top"/>
    </xf>
    <xf numFmtId="0" fontId="11" fillId="0" borderId="0" xfId="3" applyFont="1">
      <alignment vertical="center"/>
    </xf>
    <xf numFmtId="0" fontId="8" fillId="0" borderId="17" xfId="3" applyFont="1" applyBorder="1" applyAlignment="1">
      <alignment vertical="top"/>
    </xf>
    <xf numFmtId="0" fontId="11" fillId="0" borderId="0" xfId="3" applyFont="1" applyAlignment="1">
      <alignment horizontal="left" vertical="top" indent="2"/>
    </xf>
    <xf numFmtId="0" fontId="8" fillId="0" borderId="38" xfId="3" applyFont="1" applyBorder="1" applyAlignment="1">
      <alignment horizontal="left" vertical="top" wrapText="1"/>
    </xf>
    <xf numFmtId="0" fontId="8" fillId="0" borderId="39" xfId="3" applyFont="1" applyBorder="1" applyAlignment="1">
      <alignment horizontal="left" vertical="top" wrapText="1"/>
    </xf>
    <xf numFmtId="0" fontId="8" fillId="0" borderId="38" xfId="2" applyFont="1" applyBorder="1" applyAlignment="1">
      <alignment horizontal="left" vertical="top" wrapText="1"/>
    </xf>
    <xf numFmtId="0" fontId="8" fillId="0" borderId="33" xfId="3" applyFont="1" applyBorder="1" applyAlignment="1">
      <alignment horizontal="left" vertical="top" wrapText="1"/>
    </xf>
    <xf numFmtId="0" fontId="8" fillId="0" borderId="31" xfId="3" applyFont="1" applyBorder="1">
      <alignment vertical="center"/>
    </xf>
    <xf numFmtId="0" fontId="8" fillId="0" borderId="40" xfId="3" applyFont="1" applyBorder="1">
      <alignment vertical="center"/>
    </xf>
    <xf numFmtId="0" fontId="8" fillId="0" borderId="41" xfId="3" applyFont="1" applyBorder="1" applyAlignment="1">
      <alignment horizontal="left" vertical="top" wrapText="1"/>
    </xf>
    <xf numFmtId="0" fontId="8" fillId="0" borderId="40" xfId="2" applyFont="1" applyBorder="1">
      <alignment vertical="center"/>
    </xf>
    <xf numFmtId="0" fontId="8" fillId="0" borderId="36" xfId="2" applyFont="1" applyBorder="1" applyAlignment="1">
      <alignment horizontal="left" vertical="top" wrapText="1"/>
    </xf>
    <xf numFmtId="0" fontId="8" fillId="0" borderId="2" xfId="3" applyFont="1" applyBorder="1" applyAlignment="1">
      <alignment vertical="top"/>
    </xf>
    <xf numFmtId="0" fontId="8" fillId="0" borderId="2" xfId="2" applyFont="1" applyBorder="1" applyAlignment="1">
      <alignment vertical="top"/>
    </xf>
    <xf numFmtId="0" fontId="6" fillId="2" borderId="31" xfId="3" applyFont="1" applyFill="1" applyBorder="1" applyAlignment="1">
      <alignment horizontal="center" vertical="center" wrapText="1"/>
    </xf>
    <xf numFmtId="0" fontId="8" fillId="0" borderId="8" xfId="2" applyFont="1" applyFill="1" applyBorder="1" applyAlignment="1">
      <alignment vertical="top" wrapText="1"/>
    </xf>
    <xf numFmtId="0" fontId="8" fillId="0" borderId="2" xfId="3" applyFont="1" applyFill="1" applyBorder="1">
      <alignment vertical="center"/>
    </xf>
    <xf numFmtId="0" fontId="6" fillId="0" borderId="1" xfId="3" applyFont="1" applyBorder="1" applyAlignment="1">
      <alignment horizontal="center" vertical="center"/>
    </xf>
    <xf numFmtId="0" fontId="6" fillId="8" borderId="1" xfId="3" applyFont="1" applyFill="1" applyBorder="1" applyAlignment="1">
      <alignment horizontal="center" vertical="center"/>
    </xf>
    <xf numFmtId="0" fontId="8" fillId="6" borderId="1" xfId="3" applyFont="1" applyFill="1" applyBorder="1" applyAlignment="1">
      <alignment horizontal="center" vertical="center" wrapText="1"/>
    </xf>
    <xf numFmtId="49" fontId="8" fillId="0" borderId="1" xfId="2"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6" borderId="8" xfId="3" applyFont="1" applyFill="1" applyBorder="1" applyAlignment="1">
      <alignment vertical="top" wrapText="1"/>
    </xf>
    <xf numFmtId="0" fontId="8" fillId="0" borderId="5" xfId="2" applyFont="1" applyFill="1" applyBorder="1">
      <alignment vertical="center"/>
    </xf>
    <xf numFmtId="0" fontId="8" fillId="0" borderId="21" xfId="3" applyFont="1" applyBorder="1" applyAlignment="1">
      <alignment horizontal="left" vertical="top" wrapText="1"/>
    </xf>
    <xf numFmtId="0" fontId="8" fillId="0" borderId="44" xfId="3" applyFont="1" applyBorder="1" applyAlignment="1">
      <alignment horizontal="left" vertical="top" wrapText="1"/>
    </xf>
    <xf numFmtId="0" fontId="12" fillId="0" borderId="38" xfId="0" applyFont="1" applyBorder="1" applyAlignment="1">
      <alignment horizontal="left" vertical="center"/>
    </xf>
    <xf numFmtId="0" fontId="12" fillId="0" borderId="38" xfId="0" applyFont="1" applyBorder="1" applyAlignment="1">
      <alignment horizontal="left" vertical="center" wrapText="1"/>
    </xf>
    <xf numFmtId="0" fontId="12" fillId="0" borderId="1" xfId="0" applyFont="1" applyBorder="1" applyAlignment="1">
      <alignment horizontal="center" vertical="center"/>
    </xf>
    <xf numFmtId="0" fontId="13" fillId="9" borderId="1" xfId="0" applyFont="1" applyFill="1" applyBorder="1" applyAlignment="1">
      <alignment horizontal="center" vertical="center"/>
    </xf>
    <xf numFmtId="0" fontId="8" fillId="0" borderId="3" xfId="3" applyFont="1" applyFill="1" applyBorder="1" applyAlignment="1">
      <alignment horizontal="left" vertical="center"/>
    </xf>
    <xf numFmtId="0" fontId="8" fillId="0" borderId="5" xfId="3" applyFont="1" applyFill="1" applyBorder="1">
      <alignment vertical="center"/>
    </xf>
    <xf numFmtId="0" fontId="8" fillId="0" borderId="8" xfId="3" applyFont="1" applyFill="1" applyBorder="1" applyAlignment="1">
      <alignment horizontal="left" vertical="center"/>
    </xf>
    <xf numFmtId="0" fontId="8" fillId="0" borderId="8" xfId="3" applyFont="1" applyFill="1" applyBorder="1" applyAlignment="1">
      <alignment vertical="top" wrapText="1"/>
    </xf>
    <xf numFmtId="0" fontId="8" fillId="0" borderId="20" xfId="3" applyFont="1" applyFill="1" applyBorder="1">
      <alignment vertical="center"/>
    </xf>
    <xf numFmtId="0" fontId="8" fillId="0" borderId="1" xfId="3" applyFont="1" applyFill="1" applyBorder="1" applyAlignment="1">
      <alignment horizontal="left" vertical="top" wrapText="1"/>
    </xf>
    <xf numFmtId="0" fontId="8" fillId="0" borderId="2" xfId="2" applyFont="1" applyFill="1" applyBorder="1">
      <alignment vertical="center"/>
    </xf>
    <xf numFmtId="0" fontId="8" fillId="0" borderId="3" xfId="2" applyFont="1" applyFill="1" applyBorder="1" applyAlignment="1">
      <alignment horizontal="left" vertical="center"/>
    </xf>
    <xf numFmtId="0" fontId="8" fillId="0" borderId="1" xfId="3" applyFont="1" applyFill="1" applyBorder="1" applyAlignment="1">
      <alignment horizontal="left" vertical="center"/>
    </xf>
    <xf numFmtId="0" fontId="8" fillId="0" borderId="1" xfId="3" applyFont="1" applyFill="1" applyBorder="1" applyAlignment="1">
      <alignment horizontal="left" vertical="center" wrapText="1"/>
    </xf>
    <xf numFmtId="0" fontId="8" fillId="0" borderId="1" xfId="2" applyFont="1" applyFill="1" applyBorder="1" applyAlignment="1">
      <alignment horizontal="left" vertical="center"/>
    </xf>
    <xf numFmtId="0" fontId="8" fillId="0" borderId="8" xfId="2" applyFont="1" applyFill="1" applyBorder="1" applyAlignment="1">
      <alignment horizontal="left" vertical="center"/>
    </xf>
    <xf numFmtId="0" fontId="8" fillId="0" borderId="1" xfId="2" applyFont="1" applyFill="1" applyBorder="1" applyAlignment="1">
      <alignment vertical="top" wrapText="1"/>
    </xf>
    <xf numFmtId="0" fontId="8" fillId="0" borderId="7" xfId="3" applyFont="1" applyFill="1" applyBorder="1" applyAlignment="1">
      <alignment horizontal="left" vertical="center" wrapText="1"/>
    </xf>
    <xf numFmtId="0" fontId="8" fillId="0" borderId="3" xfId="3" applyFont="1" applyFill="1" applyBorder="1">
      <alignment vertical="center"/>
    </xf>
    <xf numFmtId="0" fontId="8" fillId="0" borderId="0" xfId="3" applyFont="1" applyFill="1" applyBorder="1" applyAlignment="1">
      <alignment horizontal="left" vertical="center"/>
    </xf>
    <xf numFmtId="0" fontId="9" fillId="0" borderId="8" xfId="3" applyFont="1" applyFill="1" applyBorder="1" applyAlignment="1">
      <alignment vertical="top" wrapText="1"/>
    </xf>
    <xf numFmtId="0" fontId="8" fillId="0" borderId="8" xfId="3" applyFont="1" applyFill="1" applyBorder="1" applyAlignment="1">
      <alignment horizontal="left" vertical="center" wrapText="1"/>
    </xf>
    <xf numFmtId="0" fontId="8" fillId="0" borderId="3" xfId="2" applyFont="1" applyFill="1" applyBorder="1">
      <alignment vertical="center"/>
    </xf>
    <xf numFmtId="0" fontId="8" fillId="0" borderId="1" xfId="2" applyFont="1" applyFill="1" applyBorder="1" applyAlignment="1">
      <alignment horizontal="left" vertical="top" wrapText="1"/>
    </xf>
    <xf numFmtId="0" fontId="8" fillId="0" borderId="21" xfId="3" applyFont="1" applyFill="1" applyBorder="1">
      <alignment vertical="center"/>
    </xf>
    <xf numFmtId="0" fontId="8" fillId="0" borderId="7" xfId="3" applyFont="1" applyFill="1" applyBorder="1">
      <alignment vertical="center"/>
    </xf>
    <xf numFmtId="0" fontId="8" fillId="0" borderId="7" xfId="3" applyFont="1" applyFill="1" applyBorder="1" applyAlignment="1">
      <alignment vertical="top" wrapText="1"/>
    </xf>
    <xf numFmtId="0" fontId="6" fillId="0" borderId="25" xfId="1" applyFont="1" applyBorder="1">
      <alignment vertical="center"/>
    </xf>
    <xf numFmtId="0" fontId="6" fillId="8" borderId="38" xfId="3" applyFont="1" applyFill="1" applyBorder="1" applyAlignment="1">
      <alignment horizontal="center" vertical="center"/>
    </xf>
    <xf numFmtId="0" fontId="6" fillId="8" borderId="42" xfId="3" applyFont="1" applyFill="1" applyBorder="1" applyAlignment="1">
      <alignment horizontal="center" vertical="center"/>
    </xf>
    <xf numFmtId="0" fontId="6" fillId="8" borderId="43" xfId="3" applyFont="1" applyFill="1" applyBorder="1" applyAlignment="1">
      <alignment horizontal="center" vertical="center"/>
    </xf>
    <xf numFmtId="0" fontId="11" fillId="0" borderId="0" xfId="3" applyFont="1" applyAlignment="1">
      <alignment horizontal="left" vertical="center"/>
    </xf>
    <xf numFmtId="0" fontId="11" fillId="0" borderId="13" xfId="3" applyFont="1" applyBorder="1" applyAlignment="1">
      <alignment horizontal="left" vertical="center"/>
    </xf>
    <xf numFmtId="0" fontId="11" fillId="0" borderId="16" xfId="3" applyFont="1" applyBorder="1" applyAlignment="1">
      <alignment horizontal="left" vertical="center"/>
    </xf>
    <xf numFmtId="0" fontId="6" fillId="2" borderId="26" xfId="3" applyFont="1" applyFill="1" applyBorder="1" applyAlignment="1">
      <alignment horizontal="center" vertical="center" wrapText="1"/>
    </xf>
    <xf numFmtId="0" fontId="6" fillId="2" borderId="11" xfId="3" applyFont="1" applyFill="1" applyBorder="1" applyAlignment="1">
      <alignment horizontal="center" vertical="center" wrapText="1"/>
    </xf>
    <xf numFmtId="0" fontId="6" fillId="2" borderId="31" xfId="3" applyFont="1" applyFill="1" applyBorder="1" applyAlignment="1">
      <alignment horizontal="center" vertical="center" wrapText="1"/>
    </xf>
    <xf numFmtId="0" fontId="6" fillId="2" borderId="16" xfId="3" applyFont="1" applyFill="1" applyBorder="1" applyAlignment="1">
      <alignment horizontal="center" vertical="center" wrapText="1"/>
    </xf>
    <xf numFmtId="0" fontId="6" fillId="3" borderId="31" xfId="3" applyFont="1" applyFill="1" applyBorder="1" applyAlignment="1">
      <alignment horizontal="center" vertical="center" wrapText="1"/>
    </xf>
    <xf numFmtId="0" fontId="6" fillId="3" borderId="15" xfId="3" applyFont="1" applyFill="1" applyBorder="1" applyAlignment="1">
      <alignment horizontal="center" vertical="center" wrapText="1"/>
    </xf>
    <xf numFmtId="0" fontId="6" fillId="2" borderId="32" xfId="3" applyFont="1" applyFill="1" applyBorder="1" applyAlignment="1">
      <alignment horizontal="center" vertical="center" textRotation="255" wrapText="1"/>
    </xf>
    <xf numFmtId="0" fontId="6" fillId="2" borderId="12" xfId="3" applyFont="1" applyFill="1" applyBorder="1" applyAlignment="1">
      <alignment horizontal="center" vertical="center" textRotation="255" wrapText="1"/>
    </xf>
    <xf numFmtId="0" fontId="6" fillId="2" borderId="32" xfId="3" applyFont="1" applyFill="1" applyBorder="1" applyAlignment="1">
      <alignment horizontal="center" vertical="center" wrapText="1"/>
    </xf>
    <xf numFmtId="0" fontId="6" fillId="2" borderId="12"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12" fillId="0" borderId="39" xfId="0" applyFont="1" applyBorder="1" applyAlignment="1">
      <alignment horizontal="left" vertical="center" wrapText="1"/>
    </xf>
    <xf numFmtId="0" fontId="12" fillId="0" borderId="46" xfId="0" applyFont="1" applyBorder="1" applyAlignment="1">
      <alignment horizontal="left" vertical="center" wrapText="1"/>
    </xf>
    <xf numFmtId="0" fontId="12" fillId="0" borderId="45" xfId="0" applyFont="1" applyBorder="1" applyAlignment="1">
      <alignment horizontal="left" vertical="center" wrapText="1"/>
    </xf>
    <xf numFmtId="0" fontId="12" fillId="0" borderId="47" xfId="0" applyFont="1" applyBorder="1" applyAlignment="1">
      <alignment horizontal="left" vertical="center" wrapText="1"/>
    </xf>
    <xf numFmtId="0" fontId="13" fillId="9" borderId="38" xfId="0" applyFont="1" applyFill="1" applyBorder="1" applyAlignment="1">
      <alignment horizontal="center" vertical="center"/>
    </xf>
    <xf numFmtId="0" fontId="13" fillId="9" borderId="42" xfId="0" applyFont="1" applyFill="1" applyBorder="1" applyAlignment="1">
      <alignment horizontal="center" vertical="center"/>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2" fillId="0" borderId="38" xfId="0" applyFont="1" applyBorder="1" applyAlignment="1">
      <alignment horizontal="left" vertical="center"/>
    </xf>
    <xf numFmtId="0" fontId="12" fillId="0" borderId="42" xfId="0" applyFont="1" applyBorder="1" applyAlignment="1">
      <alignment horizontal="left" vertical="center"/>
    </xf>
  </cellXfs>
  <cellStyles count="4">
    <cellStyle name="標準" xfId="0" builtinId="0"/>
    <cellStyle name="標準 2" xfId="1" xr:uid="{66B3FC48-76E5-449E-838C-27744BE5BF32}"/>
    <cellStyle name="標準_システム開発評価項目一覧（パターン2）サンプル" xfId="2" xr:uid="{3E466DDB-690F-4FF8-B6B0-F98EC632381E}"/>
    <cellStyle name="標準_仮想化基盤入札審査基準案" xfId="3" xr:uid="{7F7B9B82-D51C-468C-A9F8-AB975C6FC2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171450</xdr:colOff>
      <xdr:row>97</xdr:row>
      <xdr:rowOff>76200</xdr:rowOff>
    </xdr:from>
    <xdr:to>
      <xdr:col>5</xdr:col>
      <xdr:colOff>975360</xdr:colOff>
      <xdr:row>101</xdr:row>
      <xdr:rowOff>83820</xdr:rowOff>
    </xdr:to>
    <xdr:pic>
      <xdr:nvPicPr>
        <xdr:cNvPr id="2" name="図 1">
          <a:extLst>
            <a:ext uri="{FF2B5EF4-FFF2-40B4-BE49-F238E27FC236}">
              <a16:creationId xmlns:a16="http://schemas.microsoft.com/office/drawing/2014/main" id="{65B71167-CA3A-A6EE-7CF3-B6EB4B12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56292750"/>
          <a:ext cx="621982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109</xdr:row>
      <xdr:rowOff>142875</xdr:rowOff>
    </xdr:from>
    <xdr:to>
      <xdr:col>6</xdr:col>
      <xdr:colOff>171450</xdr:colOff>
      <xdr:row>125</xdr:row>
      <xdr:rowOff>133350</xdr:rowOff>
    </xdr:to>
    <xdr:pic>
      <xdr:nvPicPr>
        <xdr:cNvPr id="3" name="図 2">
          <a:extLst>
            <a:ext uri="{FF2B5EF4-FFF2-40B4-BE49-F238E27FC236}">
              <a16:creationId xmlns:a16="http://schemas.microsoft.com/office/drawing/2014/main" id="{960CE093-4F52-5AD7-A5BA-158E8E8CD3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64941450"/>
          <a:ext cx="6962775"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9BD05-C032-4046-BAAC-C569A5FE7ABE}">
  <sheetPr>
    <pageSetUpPr fitToPage="1"/>
  </sheetPr>
  <dimension ref="A1:CQ144"/>
  <sheetViews>
    <sheetView showGridLines="0" tabSelected="1" topLeftCell="A6" zoomScale="85" zoomScaleNormal="85" zoomScaleSheetLayoutView="70" zoomScalePageLayoutView="85" workbookViewId="0">
      <selection activeCell="F6" sqref="F6:G6"/>
    </sheetView>
  </sheetViews>
  <sheetFormatPr defaultColWidth="9" defaultRowHeight="12.75" x14ac:dyDescent="0.15"/>
  <cols>
    <col min="1" max="1" width="2.875" style="1" customWidth="1"/>
    <col min="2" max="3" width="5.375" style="1" customWidth="1"/>
    <col min="4" max="4" width="10.375" style="2" customWidth="1"/>
    <col min="5" max="5" width="55.375" style="2" customWidth="1"/>
    <col min="6" max="6" width="17.375" style="3" customWidth="1"/>
    <col min="7" max="7" width="15.125" style="3" customWidth="1"/>
    <col min="8" max="8" width="16.125" style="4" customWidth="1"/>
    <col min="9" max="10" width="16.125" style="1" customWidth="1"/>
    <col min="11" max="11" width="10" style="1" customWidth="1"/>
    <col min="12" max="12" width="16.375" style="1" customWidth="1"/>
    <col min="13" max="13" width="38.125" style="1" customWidth="1"/>
    <col min="14" max="18" width="9" style="1"/>
    <col min="19" max="19" width="25.625" style="1" customWidth="1"/>
    <col min="20" max="20" width="44.875" style="1" customWidth="1"/>
    <col min="21" max="21" width="11.75" style="1" customWidth="1"/>
    <col min="22" max="16384" width="9" style="1"/>
  </cols>
  <sheetData>
    <row r="1" spans="2:12" x14ac:dyDescent="0.15">
      <c r="D1" s="86"/>
      <c r="E1" s="86"/>
      <c r="L1" s="3"/>
    </row>
    <row r="2" spans="2:12" x14ac:dyDescent="0.15">
      <c r="D2" s="86"/>
      <c r="E2" s="86"/>
      <c r="L2" s="3"/>
    </row>
    <row r="3" spans="2:12" ht="20.25" customHeight="1" x14ac:dyDescent="0.15">
      <c r="B3" s="98" t="s">
        <v>0</v>
      </c>
      <c r="C3" s="99"/>
      <c r="D3" s="6"/>
      <c r="E3" s="6"/>
      <c r="F3" s="1"/>
      <c r="G3" s="1"/>
      <c r="H3" s="3"/>
      <c r="L3" s="3"/>
    </row>
    <row r="4" spans="2:12" ht="20.25" customHeight="1" x14ac:dyDescent="0.15">
      <c r="B4" s="101" t="s">
        <v>80</v>
      </c>
      <c r="C4" s="99"/>
      <c r="D4" s="6"/>
      <c r="E4" s="6"/>
      <c r="F4" s="1"/>
      <c r="G4" s="1"/>
      <c r="H4" s="3"/>
    </row>
    <row r="5" spans="2:12" ht="24.75" customHeight="1" thickBot="1" x14ac:dyDescent="0.2">
      <c r="B5" s="5"/>
      <c r="C5" s="6"/>
      <c r="D5" s="1"/>
      <c r="E5" s="1"/>
      <c r="F5" s="156" t="s">
        <v>1</v>
      </c>
      <c r="G5" s="156"/>
      <c r="H5" s="157" t="s">
        <v>2</v>
      </c>
      <c r="I5" s="157"/>
      <c r="J5" s="157"/>
      <c r="K5" s="157"/>
      <c r="L5" s="157"/>
    </row>
    <row r="6" spans="2:12" ht="24.75" customHeight="1" thickBot="1" x14ac:dyDescent="0.2">
      <c r="B6" s="5"/>
      <c r="C6" s="6"/>
      <c r="D6" s="1"/>
      <c r="E6" s="1"/>
      <c r="F6" s="156" t="s">
        <v>3</v>
      </c>
      <c r="G6" s="156"/>
      <c r="H6" s="158" t="s">
        <v>4</v>
      </c>
      <c r="I6" s="158"/>
      <c r="J6" s="158"/>
      <c r="K6" s="158"/>
      <c r="L6" s="158"/>
    </row>
    <row r="7" spans="2:12" ht="13.5" thickBot="1" x14ac:dyDescent="0.2">
      <c r="B7" s="5"/>
      <c r="C7" s="6"/>
      <c r="D7" s="1"/>
      <c r="E7" s="1"/>
      <c r="F7" s="1"/>
      <c r="G7" s="1"/>
      <c r="H7" s="7"/>
      <c r="I7" s="8"/>
      <c r="J7" s="8"/>
      <c r="K7" s="9"/>
      <c r="L7" s="9"/>
    </row>
    <row r="8" spans="2:12" ht="20.25" customHeight="1" thickBot="1" x14ac:dyDescent="0.2">
      <c r="B8" s="165" t="s">
        <v>5</v>
      </c>
      <c r="C8" s="165" t="s">
        <v>6</v>
      </c>
      <c r="D8" s="165" t="s">
        <v>7</v>
      </c>
      <c r="E8" s="169" t="s">
        <v>8</v>
      </c>
      <c r="F8" s="167" t="s">
        <v>9</v>
      </c>
      <c r="G8" s="159" t="s">
        <v>10</v>
      </c>
      <c r="H8" s="161" t="s">
        <v>11</v>
      </c>
      <c r="I8" s="162"/>
      <c r="J8" s="162"/>
      <c r="K8" s="163" t="s">
        <v>12</v>
      </c>
      <c r="L8" s="164"/>
    </row>
    <row r="9" spans="2:12" ht="63" customHeight="1" thickBot="1" x14ac:dyDescent="0.2">
      <c r="B9" s="166"/>
      <c r="C9" s="166"/>
      <c r="D9" s="166"/>
      <c r="E9" s="170"/>
      <c r="F9" s="168"/>
      <c r="G9" s="160"/>
      <c r="H9" s="10" t="s">
        <v>13</v>
      </c>
      <c r="I9" s="10" t="s">
        <v>14</v>
      </c>
      <c r="J9" s="113" t="s">
        <v>15</v>
      </c>
      <c r="K9" s="11" t="s">
        <v>16</v>
      </c>
      <c r="L9" s="11" t="s">
        <v>17</v>
      </c>
    </row>
    <row r="10" spans="2:12" s="12" customFormat="1" ht="14.25" thickBot="1" x14ac:dyDescent="0.2">
      <c r="B10" s="13" t="s">
        <v>18</v>
      </c>
      <c r="C10" s="14"/>
      <c r="D10" s="15"/>
      <c r="E10" s="15"/>
      <c r="F10" s="72"/>
      <c r="G10" s="16"/>
      <c r="H10" s="17"/>
      <c r="I10" s="14"/>
      <c r="J10" s="14"/>
      <c r="K10" s="106"/>
      <c r="L10" s="19"/>
    </row>
    <row r="11" spans="2:12" s="12" customFormat="1" ht="13.5" x14ac:dyDescent="0.15">
      <c r="B11" s="20"/>
      <c r="C11" s="115" t="s">
        <v>19</v>
      </c>
      <c r="D11" s="129"/>
      <c r="E11" s="129"/>
      <c r="F11" s="72"/>
      <c r="G11" s="16"/>
      <c r="H11" s="17"/>
      <c r="I11" s="14"/>
      <c r="J11" s="22"/>
      <c r="K11" s="107"/>
      <c r="L11" s="23"/>
    </row>
    <row r="12" spans="2:12" s="12" customFormat="1" ht="57" customHeight="1" x14ac:dyDescent="0.15">
      <c r="B12" s="20"/>
      <c r="C12" s="130"/>
      <c r="D12" s="131" t="s">
        <v>20</v>
      </c>
      <c r="E12" s="132" t="s">
        <v>81</v>
      </c>
      <c r="F12" s="87" t="s">
        <v>42</v>
      </c>
      <c r="G12" s="88" t="s">
        <v>28</v>
      </c>
      <c r="H12" s="82"/>
      <c r="I12" s="28"/>
      <c r="J12" s="102"/>
      <c r="K12" s="108"/>
      <c r="L12" s="25"/>
    </row>
    <row r="13" spans="2:12" s="12" customFormat="1" ht="54" customHeight="1" x14ac:dyDescent="0.15">
      <c r="B13" s="20"/>
      <c r="C13" s="130"/>
      <c r="D13" s="131" t="s">
        <v>23</v>
      </c>
      <c r="E13" s="132" t="s">
        <v>21</v>
      </c>
      <c r="F13" s="87" t="s">
        <v>22</v>
      </c>
      <c r="G13" s="88">
        <v>10</v>
      </c>
      <c r="H13" s="120"/>
      <c r="I13" s="28"/>
      <c r="J13" s="102"/>
      <c r="K13" s="108"/>
      <c r="L13" s="25"/>
    </row>
    <row r="14" spans="2:12" s="12" customFormat="1" ht="61.5" customHeight="1" x14ac:dyDescent="0.15">
      <c r="B14" s="20"/>
      <c r="C14" s="133"/>
      <c r="D14" s="131" t="s">
        <v>26</v>
      </c>
      <c r="E14" s="132" t="s">
        <v>24</v>
      </c>
      <c r="F14" s="87" t="s">
        <v>25</v>
      </c>
      <c r="G14" s="88">
        <v>20</v>
      </c>
      <c r="H14" s="121"/>
      <c r="I14" s="24"/>
      <c r="J14" s="103"/>
      <c r="K14" s="78"/>
      <c r="L14" s="29"/>
    </row>
    <row r="15" spans="2:12" s="12" customFormat="1" ht="64.5" thickBot="1" x14ac:dyDescent="0.2">
      <c r="B15" s="20"/>
      <c r="C15" s="130"/>
      <c r="D15" s="131" t="s">
        <v>27</v>
      </c>
      <c r="E15" s="134" t="s">
        <v>116</v>
      </c>
      <c r="F15" s="87" t="s">
        <v>25</v>
      </c>
      <c r="G15" s="88">
        <v>10</v>
      </c>
      <c r="H15" s="118"/>
      <c r="I15" s="24"/>
      <c r="J15" s="103"/>
      <c r="K15" s="123"/>
      <c r="L15" s="124"/>
    </row>
    <row r="16" spans="2:12" s="31" customFormat="1" ht="13.5" x14ac:dyDescent="0.15">
      <c r="B16" s="32"/>
      <c r="C16" s="135" t="s">
        <v>29</v>
      </c>
      <c r="D16" s="136"/>
      <c r="E16" s="136"/>
      <c r="F16" s="89"/>
      <c r="G16" s="90"/>
      <c r="H16" s="34"/>
      <c r="I16" s="35"/>
      <c r="J16" s="36"/>
      <c r="K16" s="109"/>
      <c r="L16" s="37"/>
    </row>
    <row r="17" spans="1:95" s="31" customFormat="1" ht="53.45" customHeight="1" x14ac:dyDescent="0.15">
      <c r="B17" s="32"/>
      <c r="C17" s="122"/>
      <c r="D17" s="137" t="s">
        <v>30</v>
      </c>
      <c r="E17" s="85" t="s">
        <v>31</v>
      </c>
      <c r="F17" s="87" t="s">
        <v>32</v>
      </c>
      <c r="G17" s="88">
        <v>10</v>
      </c>
      <c r="H17" s="82"/>
      <c r="I17" s="28"/>
      <c r="J17" s="102"/>
      <c r="K17" s="110"/>
      <c r="L17" s="39"/>
    </row>
    <row r="18" spans="1:95" s="31" customFormat="1" ht="152.25" customHeight="1" x14ac:dyDescent="0.15">
      <c r="B18" s="32"/>
      <c r="C18" s="122"/>
      <c r="D18" s="137" t="s">
        <v>33</v>
      </c>
      <c r="E18" s="85" t="s">
        <v>185</v>
      </c>
      <c r="F18" s="87" t="s">
        <v>25</v>
      </c>
      <c r="G18" s="88">
        <v>30</v>
      </c>
      <c r="H18" s="30"/>
      <c r="I18" s="28"/>
      <c r="J18" s="102"/>
      <c r="K18" s="110"/>
      <c r="L18" s="39"/>
    </row>
    <row r="19" spans="1:95" s="12" customFormat="1" ht="67.5" customHeight="1" thickBot="1" x14ac:dyDescent="0.2">
      <c r="B19" s="20"/>
      <c r="C19" s="130"/>
      <c r="D19" s="137" t="s">
        <v>34</v>
      </c>
      <c r="E19" s="134" t="s">
        <v>35</v>
      </c>
      <c r="F19" s="87" t="s">
        <v>25</v>
      </c>
      <c r="G19" s="88">
        <v>10</v>
      </c>
      <c r="H19" s="30"/>
      <c r="I19" s="28"/>
      <c r="J19" s="102"/>
      <c r="K19" s="78"/>
      <c r="L19" s="29"/>
    </row>
    <row r="20" spans="1:95" s="12" customFormat="1" ht="13.5" x14ac:dyDescent="0.15">
      <c r="B20" s="20"/>
      <c r="C20" s="115" t="s">
        <v>138</v>
      </c>
      <c r="D20" s="129"/>
      <c r="E20" s="129"/>
      <c r="F20" s="91"/>
      <c r="G20" s="92"/>
      <c r="H20" s="17"/>
      <c r="I20" s="26"/>
      <c r="J20" s="100"/>
      <c r="K20" s="111"/>
      <c r="L20" s="27"/>
    </row>
    <row r="21" spans="1:95" s="12" customFormat="1" ht="84.95" customHeight="1" x14ac:dyDescent="0.15">
      <c r="B21" s="20"/>
      <c r="C21" s="130"/>
      <c r="D21" s="138" t="s">
        <v>36</v>
      </c>
      <c r="E21" s="85" t="s">
        <v>117</v>
      </c>
      <c r="F21" s="87" t="s">
        <v>22</v>
      </c>
      <c r="G21" s="88">
        <v>10</v>
      </c>
      <c r="H21" s="82"/>
      <c r="I21" s="28"/>
      <c r="J21" s="102"/>
      <c r="K21" s="78"/>
      <c r="L21" s="29"/>
    </row>
    <row r="22" spans="1:95" s="12" customFormat="1" ht="111" customHeight="1" x14ac:dyDescent="0.15">
      <c r="B22" s="20"/>
      <c r="C22" s="130"/>
      <c r="D22" s="139" t="s">
        <v>37</v>
      </c>
      <c r="E22" s="132" t="s">
        <v>118</v>
      </c>
      <c r="F22" s="87" t="s">
        <v>25</v>
      </c>
      <c r="G22" s="88">
        <v>20</v>
      </c>
      <c r="H22" s="30"/>
      <c r="I22" s="28"/>
      <c r="J22" s="102"/>
      <c r="K22" s="108"/>
      <c r="L22" s="25"/>
    </row>
    <row r="23" spans="1:95" s="31" customFormat="1" ht="72" customHeight="1" thickBot="1" x14ac:dyDescent="0.2">
      <c r="B23" s="32"/>
      <c r="C23" s="122"/>
      <c r="D23" s="140" t="s">
        <v>139</v>
      </c>
      <c r="E23" s="141" t="s">
        <v>114</v>
      </c>
      <c r="F23" s="87" t="s">
        <v>25</v>
      </c>
      <c r="G23" s="88">
        <v>10</v>
      </c>
      <c r="H23" s="30"/>
      <c r="I23" s="28"/>
      <c r="J23" s="102"/>
      <c r="K23" s="110"/>
      <c r="L23" s="39"/>
    </row>
    <row r="24" spans="1:95" s="12" customFormat="1" ht="13.5" x14ac:dyDescent="0.15">
      <c r="B24" s="20"/>
      <c r="C24" s="115" t="s">
        <v>140</v>
      </c>
      <c r="D24" s="129"/>
      <c r="E24" s="129"/>
      <c r="F24" s="91"/>
      <c r="G24" s="92"/>
      <c r="H24" s="17"/>
      <c r="I24" s="14"/>
      <c r="J24" s="22"/>
      <c r="K24" s="21"/>
      <c r="L24" s="18"/>
    </row>
    <row r="25" spans="1:95" s="41" customFormat="1" ht="81.95" customHeight="1" thickBot="1" x14ac:dyDescent="0.2">
      <c r="A25" s="12"/>
      <c r="B25" s="20"/>
      <c r="C25" s="133"/>
      <c r="D25" s="142" t="s">
        <v>38</v>
      </c>
      <c r="E25" s="114" t="s">
        <v>115</v>
      </c>
      <c r="F25" s="87" t="s">
        <v>32</v>
      </c>
      <c r="G25" s="88">
        <v>10</v>
      </c>
      <c r="H25" s="82"/>
      <c r="I25" s="28"/>
      <c r="J25" s="102"/>
      <c r="K25" s="78"/>
      <c r="L25" s="29"/>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row>
    <row r="26" spans="1:95" s="12" customFormat="1" ht="14.25" thickBot="1" x14ac:dyDescent="0.2">
      <c r="B26" s="21" t="s">
        <v>39</v>
      </c>
      <c r="C26" s="143"/>
      <c r="D26" s="144"/>
      <c r="E26" s="129"/>
      <c r="F26" s="91"/>
      <c r="G26" s="92"/>
      <c r="H26" s="17"/>
      <c r="I26" s="26"/>
      <c r="J26" s="26"/>
      <c r="K26" s="111"/>
      <c r="L26" s="27"/>
    </row>
    <row r="27" spans="1:95" s="12" customFormat="1" ht="13.5" x14ac:dyDescent="0.15">
      <c r="B27" s="20"/>
      <c r="C27" s="115" t="s">
        <v>40</v>
      </c>
      <c r="D27" s="129"/>
      <c r="E27" s="129"/>
      <c r="F27" s="91"/>
      <c r="G27" s="92"/>
      <c r="H27" s="17"/>
      <c r="I27" s="26"/>
      <c r="J27" s="100"/>
      <c r="K27" s="111"/>
      <c r="L27" s="27"/>
    </row>
    <row r="28" spans="1:95" s="12" customFormat="1" ht="51" customHeight="1" x14ac:dyDescent="0.15">
      <c r="B28" s="20"/>
      <c r="C28" s="130"/>
      <c r="D28" s="137" t="s">
        <v>41</v>
      </c>
      <c r="E28" s="85" t="s">
        <v>82</v>
      </c>
      <c r="F28" s="87" t="s">
        <v>42</v>
      </c>
      <c r="G28" s="88" t="s">
        <v>28</v>
      </c>
      <c r="H28" s="40"/>
      <c r="I28" s="28"/>
      <c r="J28" s="102"/>
      <c r="K28" s="78"/>
      <c r="L28" s="29"/>
    </row>
    <row r="29" spans="1:95" s="41" customFormat="1" ht="84.75" customHeight="1" x14ac:dyDescent="0.15">
      <c r="A29" s="12"/>
      <c r="B29" s="20"/>
      <c r="C29" s="133"/>
      <c r="D29" s="137" t="s">
        <v>43</v>
      </c>
      <c r="E29" s="85" t="s">
        <v>119</v>
      </c>
      <c r="F29" s="87" t="s">
        <v>25</v>
      </c>
      <c r="G29" s="88">
        <v>30</v>
      </c>
      <c r="H29" s="30"/>
      <c r="I29" s="28"/>
      <c r="J29" s="102"/>
      <c r="K29" s="78"/>
      <c r="L29" s="29"/>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row>
    <row r="30" spans="1:95" s="41" customFormat="1" ht="57.95" customHeight="1" x14ac:dyDescent="0.15">
      <c r="A30" s="12"/>
      <c r="B30" s="20"/>
      <c r="C30" s="133"/>
      <c r="D30" s="137" t="s">
        <v>44</v>
      </c>
      <c r="E30" s="85" t="s">
        <v>113</v>
      </c>
      <c r="F30" s="87" t="s">
        <v>25</v>
      </c>
      <c r="G30" s="88">
        <v>30</v>
      </c>
      <c r="H30" s="30"/>
      <c r="I30" s="28"/>
      <c r="J30" s="102"/>
      <c r="K30" s="78"/>
      <c r="L30" s="29"/>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row>
    <row r="31" spans="1:95" s="41" customFormat="1" ht="76.5" customHeight="1" x14ac:dyDescent="0.15">
      <c r="A31" s="12"/>
      <c r="B31" s="20"/>
      <c r="C31" s="130"/>
      <c r="D31" s="137" t="s">
        <v>45</v>
      </c>
      <c r="E31" s="145" t="s">
        <v>120</v>
      </c>
      <c r="F31" s="87" t="s">
        <v>25</v>
      </c>
      <c r="G31" s="88">
        <v>20</v>
      </c>
      <c r="H31" s="30"/>
      <c r="I31" s="28"/>
      <c r="J31" s="102"/>
      <c r="K31" s="108"/>
      <c r="L31" s="25"/>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row>
    <row r="32" spans="1:95" s="12" customFormat="1" ht="74.45" customHeight="1" x14ac:dyDescent="0.15">
      <c r="B32" s="20"/>
      <c r="C32" s="130"/>
      <c r="D32" s="137" t="s">
        <v>46</v>
      </c>
      <c r="E32" s="132" t="s">
        <v>141</v>
      </c>
      <c r="F32" s="93" t="s">
        <v>25</v>
      </c>
      <c r="G32" s="88">
        <v>30</v>
      </c>
      <c r="H32" s="30"/>
      <c r="I32" s="28"/>
      <c r="J32" s="102"/>
      <c r="K32" s="108"/>
      <c r="L32" s="25"/>
    </row>
    <row r="33" spans="2:12" s="12" customFormat="1" ht="74.45" customHeight="1" x14ac:dyDescent="0.15">
      <c r="B33" s="20"/>
      <c r="C33" s="130"/>
      <c r="D33" s="137" t="s">
        <v>47</v>
      </c>
      <c r="E33" s="132" t="s">
        <v>161</v>
      </c>
      <c r="F33" s="93" t="s">
        <v>25</v>
      </c>
      <c r="G33" s="88">
        <v>20</v>
      </c>
      <c r="H33" s="30"/>
      <c r="I33" s="28"/>
      <c r="J33" s="102"/>
      <c r="K33" s="108"/>
      <c r="L33" s="25"/>
    </row>
    <row r="34" spans="2:12" s="12" customFormat="1" ht="82.5" customHeight="1" x14ac:dyDescent="0.15">
      <c r="B34" s="20"/>
      <c r="C34" s="130"/>
      <c r="D34" s="137" t="s">
        <v>152</v>
      </c>
      <c r="E34" s="132" t="s">
        <v>158</v>
      </c>
      <c r="F34" s="93" t="s">
        <v>25</v>
      </c>
      <c r="G34" s="88">
        <v>30</v>
      </c>
      <c r="H34" s="30"/>
      <c r="I34" s="28"/>
      <c r="J34" s="102"/>
      <c r="K34" s="108"/>
      <c r="L34" s="25"/>
    </row>
    <row r="35" spans="2:12" s="12" customFormat="1" ht="175.5" customHeight="1" thickBot="1" x14ac:dyDescent="0.2">
      <c r="B35" s="20"/>
      <c r="C35" s="130"/>
      <c r="D35" s="137" t="s">
        <v>159</v>
      </c>
      <c r="E35" s="132" t="s">
        <v>160</v>
      </c>
      <c r="F35" s="93" t="s">
        <v>25</v>
      </c>
      <c r="G35" s="88">
        <v>30</v>
      </c>
      <c r="H35" s="30"/>
      <c r="I35" s="28"/>
      <c r="J35" s="102"/>
      <c r="K35" s="108"/>
      <c r="L35" s="25"/>
    </row>
    <row r="36" spans="2:12" s="12" customFormat="1" ht="14.25" thickBot="1" x14ac:dyDescent="0.2">
      <c r="B36" s="21" t="s">
        <v>87</v>
      </c>
      <c r="C36" s="143"/>
      <c r="D36" s="129"/>
      <c r="E36" s="129"/>
      <c r="F36" s="91"/>
      <c r="G36" s="92"/>
      <c r="H36" s="17"/>
      <c r="I36" s="26"/>
      <c r="J36" s="26"/>
      <c r="K36" s="111"/>
      <c r="L36" s="27"/>
    </row>
    <row r="37" spans="2:12" s="12" customFormat="1" ht="13.5" x14ac:dyDescent="0.15">
      <c r="B37" s="20"/>
      <c r="C37" s="115" t="s">
        <v>88</v>
      </c>
      <c r="D37" s="129"/>
      <c r="E37" s="129"/>
      <c r="F37" s="91"/>
      <c r="G37" s="92"/>
      <c r="H37" s="17"/>
      <c r="I37" s="14"/>
      <c r="J37" s="22"/>
      <c r="K37" s="21"/>
      <c r="L37" s="18"/>
    </row>
    <row r="38" spans="2:12" s="12" customFormat="1" ht="52.5" customHeight="1" thickBot="1" x14ac:dyDescent="0.2">
      <c r="B38" s="20"/>
      <c r="C38" s="130"/>
      <c r="D38" s="146" t="s">
        <v>48</v>
      </c>
      <c r="E38" s="85" t="s">
        <v>122</v>
      </c>
      <c r="F38" s="87" t="s">
        <v>42</v>
      </c>
      <c r="G38" s="88" t="s">
        <v>28</v>
      </c>
      <c r="H38" s="40"/>
      <c r="I38" s="28"/>
      <c r="J38" s="102"/>
      <c r="K38" s="108"/>
      <c r="L38" s="25"/>
    </row>
    <row r="39" spans="2:12" s="12" customFormat="1" ht="13.5" x14ac:dyDescent="0.15">
      <c r="B39" s="20"/>
      <c r="C39" s="115" t="s">
        <v>49</v>
      </c>
      <c r="D39" s="129"/>
      <c r="E39" s="129"/>
      <c r="F39" s="91"/>
      <c r="G39" s="92"/>
      <c r="H39" s="17"/>
      <c r="I39" s="14"/>
      <c r="J39" s="22"/>
      <c r="K39" s="21"/>
      <c r="L39" s="18"/>
    </row>
    <row r="40" spans="2:12" s="12" customFormat="1" ht="77.099999999999994" customHeight="1" x14ac:dyDescent="0.15">
      <c r="B40" s="20"/>
      <c r="C40" s="130"/>
      <c r="D40" s="146" t="s">
        <v>50</v>
      </c>
      <c r="E40" s="132" t="s">
        <v>121</v>
      </c>
      <c r="F40" s="93" t="s">
        <v>25</v>
      </c>
      <c r="G40" s="88">
        <v>10</v>
      </c>
      <c r="H40" s="30"/>
      <c r="I40" s="28"/>
      <c r="J40" s="102"/>
      <c r="K40" s="108"/>
      <c r="L40" s="25"/>
    </row>
    <row r="41" spans="2:12" s="12" customFormat="1" ht="78.95" customHeight="1" thickBot="1" x14ac:dyDescent="0.2">
      <c r="B41" s="20"/>
      <c r="C41" s="130"/>
      <c r="D41" s="146" t="s">
        <v>51</v>
      </c>
      <c r="E41" s="132" t="s">
        <v>123</v>
      </c>
      <c r="F41" s="93" t="s">
        <v>25</v>
      </c>
      <c r="G41" s="88">
        <v>10</v>
      </c>
      <c r="H41" s="30"/>
      <c r="I41" s="28"/>
      <c r="J41" s="102"/>
      <c r="K41" s="108"/>
      <c r="L41" s="25"/>
    </row>
    <row r="42" spans="2:12" s="12" customFormat="1" ht="13.5" x14ac:dyDescent="0.15">
      <c r="B42" s="20"/>
      <c r="C42" s="115" t="s">
        <v>52</v>
      </c>
      <c r="D42" s="129"/>
      <c r="E42" s="129"/>
      <c r="F42" s="91"/>
      <c r="G42" s="92"/>
      <c r="H42" s="17"/>
      <c r="I42" s="14"/>
      <c r="J42" s="22"/>
      <c r="K42" s="21"/>
      <c r="L42" s="18"/>
    </row>
    <row r="43" spans="2:12" s="12" customFormat="1" ht="72" customHeight="1" x14ac:dyDescent="0.15">
      <c r="B43" s="20"/>
      <c r="C43" s="130"/>
      <c r="D43" s="146" t="s">
        <v>92</v>
      </c>
      <c r="E43" s="114" t="s">
        <v>85</v>
      </c>
      <c r="F43" s="87" t="s">
        <v>32</v>
      </c>
      <c r="G43" s="88">
        <v>10</v>
      </c>
      <c r="H43" s="82"/>
      <c r="I43" s="28"/>
      <c r="J43" s="102"/>
      <c r="K43" s="108"/>
      <c r="L43" s="25"/>
    </row>
    <row r="44" spans="2:12" s="12" customFormat="1" ht="144.75" customHeight="1" thickBot="1" x14ac:dyDescent="0.2">
      <c r="B44" s="20"/>
      <c r="C44" s="130"/>
      <c r="D44" s="146" t="s">
        <v>183</v>
      </c>
      <c r="E44" s="114" t="s">
        <v>181</v>
      </c>
      <c r="F44" s="87" t="s">
        <v>32</v>
      </c>
      <c r="G44" s="88">
        <v>20</v>
      </c>
      <c r="H44" s="82"/>
      <c r="I44" s="28"/>
      <c r="J44" s="102"/>
      <c r="K44" s="108"/>
      <c r="L44" s="25"/>
    </row>
    <row r="45" spans="2:12" s="12" customFormat="1" ht="15.75" customHeight="1" x14ac:dyDescent="0.15">
      <c r="B45" s="20"/>
      <c r="C45" s="115" t="s">
        <v>153</v>
      </c>
      <c r="D45" s="129"/>
      <c r="E45" s="129"/>
      <c r="F45" s="91"/>
      <c r="G45" s="92"/>
      <c r="H45" s="17"/>
      <c r="I45" s="14"/>
      <c r="J45" s="22"/>
      <c r="K45" s="21"/>
      <c r="L45" s="18"/>
    </row>
    <row r="46" spans="2:12" s="12" customFormat="1" ht="72" customHeight="1" thickBot="1" x14ac:dyDescent="0.2">
      <c r="B46" s="20"/>
      <c r="C46" s="130"/>
      <c r="D46" s="146" t="s">
        <v>93</v>
      </c>
      <c r="E46" s="114" t="s">
        <v>86</v>
      </c>
      <c r="F46" s="87" t="s">
        <v>25</v>
      </c>
      <c r="G46" s="88">
        <v>10</v>
      </c>
      <c r="H46" s="118"/>
      <c r="I46" s="28"/>
      <c r="J46" s="102"/>
      <c r="K46" s="108"/>
      <c r="L46" s="25"/>
    </row>
    <row r="47" spans="2:12" s="12" customFormat="1" ht="15.75" customHeight="1" x14ac:dyDescent="0.15">
      <c r="B47" s="20"/>
      <c r="C47" s="115" t="s">
        <v>154</v>
      </c>
      <c r="D47" s="129"/>
      <c r="E47" s="129"/>
      <c r="F47" s="91"/>
      <c r="G47" s="92"/>
      <c r="H47" s="17"/>
      <c r="I47" s="14"/>
      <c r="J47" s="22"/>
      <c r="K47" s="21"/>
      <c r="L47" s="18"/>
    </row>
    <row r="48" spans="2:12" s="12" customFormat="1" ht="161.25" customHeight="1" x14ac:dyDescent="0.15">
      <c r="B48" s="20"/>
      <c r="C48" s="130"/>
      <c r="D48" s="146" t="s">
        <v>155</v>
      </c>
      <c r="E48" s="114" t="s">
        <v>182</v>
      </c>
      <c r="F48" s="87" t="s">
        <v>25</v>
      </c>
      <c r="G48" s="88">
        <v>30</v>
      </c>
      <c r="H48" s="118"/>
      <c r="I48" s="28"/>
      <c r="J48" s="102"/>
      <c r="K48" s="108"/>
      <c r="L48" s="25"/>
    </row>
    <row r="49" spans="2:12" s="12" customFormat="1" ht="156.75" customHeight="1" thickBot="1" x14ac:dyDescent="0.2">
      <c r="B49" s="20"/>
      <c r="C49" s="130"/>
      <c r="D49" s="146" t="s">
        <v>157</v>
      </c>
      <c r="E49" s="114" t="s">
        <v>186</v>
      </c>
      <c r="F49" s="87" t="s">
        <v>25</v>
      </c>
      <c r="G49" s="88">
        <v>30</v>
      </c>
      <c r="H49" s="118"/>
      <c r="I49" s="28"/>
      <c r="J49" s="102"/>
      <c r="K49" s="108"/>
      <c r="L49" s="25"/>
    </row>
    <row r="50" spans="2:12" s="31" customFormat="1" ht="14.25" thickBot="1" x14ac:dyDescent="0.2">
      <c r="B50" s="33" t="s">
        <v>89</v>
      </c>
      <c r="C50" s="147"/>
      <c r="D50" s="136"/>
      <c r="E50" s="136"/>
      <c r="F50" s="89"/>
      <c r="G50" s="90"/>
      <c r="H50" s="34"/>
      <c r="I50" s="45"/>
      <c r="J50" s="45"/>
      <c r="K50" s="112"/>
      <c r="L50" s="46"/>
    </row>
    <row r="51" spans="2:12" s="31" customFormat="1" ht="13.5" x14ac:dyDescent="0.15">
      <c r="B51" s="32"/>
      <c r="C51" s="135" t="s">
        <v>90</v>
      </c>
      <c r="D51" s="136"/>
      <c r="E51" s="136"/>
      <c r="F51" s="89"/>
      <c r="G51" s="90"/>
      <c r="H51" s="34"/>
      <c r="I51" s="35"/>
      <c r="J51" s="36"/>
      <c r="K51" s="33"/>
      <c r="L51" s="47"/>
    </row>
    <row r="52" spans="2:12" s="31" customFormat="1" ht="75.75" customHeight="1" thickBot="1" x14ac:dyDescent="0.2">
      <c r="B52" s="32"/>
      <c r="C52" s="122"/>
      <c r="D52" s="139" t="s">
        <v>53</v>
      </c>
      <c r="E52" s="114" t="s">
        <v>145</v>
      </c>
      <c r="F52" s="87" t="s">
        <v>42</v>
      </c>
      <c r="G52" s="88" t="s">
        <v>28</v>
      </c>
      <c r="H52" s="82"/>
      <c r="I52" s="28"/>
      <c r="J52" s="102"/>
      <c r="K52" s="110"/>
      <c r="L52" s="39"/>
    </row>
    <row r="53" spans="2:12" s="31" customFormat="1" ht="13.5" x14ac:dyDescent="0.15">
      <c r="B53" s="32"/>
      <c r="C53" s="135" t="s">
        <v>94</v>
      </c>
      <c r="D53" s="136"/>
      <c r="E53" s="136"/>
      <c r="F53" s="89"/>
      <c r="G53" s="90"/>
      <c r="H53" s="34"/>
      <c r="I53" s="35"/>
      <c r="J53" s="36"/>
      <c r="K53" s="33"/>
      <c r="L53" s="47"/>
    </row>
    <row r="54" spans="2:12" s="31" customFormat="1" ht="75.95" customHeight="1" x14ac:dyDescent="0.15">
      <c r="B54" s="32"/>
      <c r="C54" s="122"/>
      <c r="D54" s="139" t="s">
        <v>54</v>
      </c>
      <c r="E54" s="114" t="s">
        <v>146</v>
      </c>
      <c r="F54" s="87" t="s">
        <v>32</v>
      </c>
      <c r="G54" s="88">
        <v>10</v>
      </c>
      <c r="H54" s="82"/>
      <c r="I54" s="28"/>
      <c r="J54" s="102"/>
      <c r="K54" s="110"/>
      <c r="L54" s="39"/>
    </row>
    <row r="55" spans="2:12" s="31" customFormat="1" ht="75.95" customHeight="1" x14ac:dyDescent="0.15">
      <c r="B55" s="32"/>
      <c r="C55" s="122"/>
      <c r="D55" s="139" t="s">
        <v>91</v>
      </c>
      <c r="E55" s="114" t="s">
        <v>156</v>
      </c>
      <c r="F55" s="87" t="s">
        <v>25</v>
      </c>
      <c r="G55" s="88">
        <v>30</v>
      </c>
      <c r="H55" s="118"/>
      <c r="I55" s="28"/>
      <c r="J55" s="102"/>
      <c r="K55" s="110"/>
      <c r="L55" s="39"/>
    </row>
    <row r="56" spans="2:12" s="31" customFormat="1" ht="75.95" customHeight="1" x14ac:dyDescent="0.15">
      <c r="B56" s="32"/>
      <c r="C56" s="122"/>
      <c r="D56" s="139" t="s">
        <v>142</v>
      </c>
      <c r="E56" s="114" t="s">
        <v>124</v>
      </c>
      <c r="F56" s="87" t="s">
        <v>25</v>
      </c>
      <c r="G56" s="88">
        <v>30</v>
      </c>
      <c r="H56" s="118"/>
      <c r="I56" s="28"/>
      <c r="J56" s="102"/>
      <c r="K56" s="110"/>
      <c r="L56" s="39"/>
    </row>
    <row r="57" spans="2:12" s="31" customFormat="1" ht="75.95" customHeight="1" x14ac:dyDescent="0.15">
      <c r="B57" s="32"/>
      <c r="C57" s="122"/>
      <c r="D57" s="139" t="s">
        <v>143</v>
      </c>
      <c r="E57" s="114" t="s">
        <v>125</v>
      </c>
      <c r="F57" s="87" t="s">
        <v>25</v>
      </c>
      <c r="G57" s="88">
        <v>30</v>
      </c>
      <c r="H57" s="118"/>
      <c r="I57" s="28"/>
      <c r="J57" s="102"/>
      <c r="K57" s="110"/>
      <c r="L57" s="39"/>
    </row>
    <row r="58" spans="2:12" s="31" customFormat="1" ht="75.95" customHeight="1" x14ac:dyDescent="0.15">
      <c r="B58" s="32"/>
      <c r="C58" s="122"/>
      <c r="D58" s="139" t="s">
        <v>144</v>
      </c>
      <c r="E58" s="114" t="s">
        <v>147</v>
      </c>
      <c r="F58" s="87" t="s">
        <v>25</v>
      </c>
      <c r="G58" s="88">
        <v>20</v>
      </c>
      <c r="H58" s="118"/>
      <c r="I58" s="28"/>
      <c r="J58" s="102"/>
      <c r="K58" s="110"/>
      <c r="L58" s="39"/>
    </row>
    <row r="59" spans="2:12" s="31" customFormat="1" ht="75.95" customHeight="1" thickBot="1" x14ac:dyDescent="0.2">
      <c r="B59" s="32"/>
      <c r="C59" s="122"/>
      <c r="D59" s="139" t="s">
        <v>144</v>
      </c>
      <c r="E59" s="114" t="s">
        <v>184</v>
      </c>
      <c r="F59" s="87" t="s">
        <v>25</v>
      </c>
      <c r="G59" s="88">
        <v>20</v>
      </c>
      <c r="H59" s="118"/>
      <c r="I59" s="28"/>
      <c r="J59" s="102"/>
      <c r="K59" s="110"/>
      <c r="L59" s="39"/>
    </row>
    <row r="60" spans="2:12" s="31" customFormat="1" ht="13.5" x14ac:dyDescent="0.15">
      <c r="B60" s="32"/>
      <c r="C60" s="135" t="s">
        <v>95</v>
      </c>
      <c r="D60" s="136"/>
      <c r="E60" s="136"/>
      <c r="F60" s="89"/>
      <c r="G60" s="90"/>
      <c r="H60" s="34"/>
      <c r="I60" s="35"/>
      <c r="J60" s="36"/>
      <c r="K60" s="33"/>
      <c r="L60" s="47"/>
    </row>
    <row r="61" spans="2:12" s="31" customFormat="1" ht="75.75" customHeight="1" x14ac:dyDescent="0.15">
      <c r="B61" s="32"/>
      <c r="C61" s="122"/>
      <c r="D61" s="139" t="s">
        <v>96</v>
      </c>
      <c r="E61" s="114" t="s">
        <v>148</v>
      </c>
      <c r="F61" s="87" t="s">
        <v>32</v>
      </c>
      <c r="G61" s="88">
        <v>10</v>
      </c>
      <c r="H61" s="82"/>
      <c r="I61" s="28"/>
      <c r="J61" s="102"/>
      <c r="K61" s="110"/>
      <c r="L61" s="39"/>
    </row>
    <row r="62" spans="2:12" s="31" customFormat="1" ht="75.95" customHeight="1" thickBot="1" x14ac:dyDescent="0.2">
      <c r="B62" s="122"/>
      <c r="C62" s="122"/>
      <c r="D62" s="139" t="s">
        <v>97</v>
      </c>
      <c r="E62" s="114" t="s">
        <v>149</v>
      </c>
      <c r="F62" s="87" t="s">
        <v>25</v>
      </c>
      <c r="G62" s="88">
        <v>30</v>
      </c>
      <c r="H62" s="118"/>
      <c r="I62" s="28"/>
      <c r="J62" s="102"/>
      <c r="K62" s="110"/>
      <c r="L62" s="39"/>
    </row>
    <row r="63" spans="2:12" s="31" customFormat="1" ht="13.5" x14ac:dyDescent="0.15">
      <c r="B63" s="32"/>
      <c r="C63" s="135" t="s">
        <v>188</v>
      </c>
      <c r="D63" s="136"/>
      <c r="E63" s="136"/>
      <c r="F63" s="89"/>
      <c r="G63" s="90"/>
      <c r="H63" s="34"/>
      <c r="I63" s="35"/>
      <c r="J63" s="36"/>
      <c r="K63" s="33"/>
      <c r="L63" s="47"/>
    </row>
    <row r="64" spans="2:12" s="31" customFormat="1" ht="183.75" customHeight="1" thickBot="1" x14ac:dyDescent="0.2">
      <c r="B64" s="32"/>
      <c r="C64" s="122"/>
      <c r="D64" s="139" t="s">
        <v>189</v>
      </c>
      <c r="E64" s="114" t="s">
        <v>190</v>
      </c>
      <c r="F64" s="87" t="s">
        <v>187</v>
      </c>
      <c r="G64" s="88">
        <v>30</v>
      </c>
      <c r="H64" s="118"/>
      <c r="I64" s="28"/>
      <c r="J64" s="102"/>
      <c r="K64" s="110"/>
      <c r="L64" s="39"/>
    </row>
    <row r="65" spans="1:95" s="31" customFormat="1" ht="14.25" thickBot="1" x14ac:dyDescent="0.2">
      <c r="B65" s="33" t="s">
        <v>98</v>
      </c>
      <c r="C65" s="147"/>
      <c r="D65" s="136"/>
      <c r="E65" s="136"/>
      <c r="F65" s="89"/>
      <c r="G65" s="90"/>
      <c r="H65" s="34"/>
      <c r="I65" s="45"/>
      <c r="J65" s="45"/>
      <c r="K65" s="112"/>
      <c r="L65" s="46"/>
    </row>
    <row r="66" spans="1:95" s="31" customFormat="1" ht="13.5" x14ac:dyDescent="0.15">
      <c r="B66" s="32"/>
      <c r="C66" s="135" t="s">
        <v>101</v>
      </c>
      <c r="D66" s="136"/>
      <c r="E66" s="136"/>
      <c r="F66" s="89"/>
      <c r="G66" s="90"/>
      <c r="H66" s="34"/>
      <c r="I66" s="35"/>
      <c r="J66" s="36"/>
      <c r="K66" s="33"/>
      <c r="L66" s="47"/>
    </row>
    <row r="67" spans="1:95" s="31" customFormat="1" ht="75.95" customHeight="1" x14ac:dyDescent="0.15">
      <c r="B67" s="32"/>
      <c r="C67" s="122"/>
      <c r="D67" s="139" t="s">
        <v>102</v>
      </c>
      <c r="E67" s="114" t="s">
        <v>99</v>
      </c>
      <c r="F67" s="87" t="s">
        <v>22</v>
      </c>
      <c r="G67" s="88">
        <v>10</v>
      </c>
      <c r="H67" s="82"/>
      <c r="I67" s="28"/>
      <c r="J67" s="102"/>
      <c r="K67" s="110"/>
      <c r="L67" s="39"/>
    </row>
    <row r="68" spans="1:95" s="31" customFormat="1" ht="102" x14ac:dyDescent="0.15">
      <c r="B68" s="32"/>
      <c r="C68" s="122"/>
      <c r="D68" s="139" t="s">
        <v>57</v>
      </c>
      <c r="E68" s="114" t="s">
        <v>135</v>
      </c>
      <c r="F68" s="93" t="s">
        <v>22</v>
      </c>
      <c r="G68" s="88">
        <v>10</v>
      </c>
      <c r="H68" s="120"/>
      <c r="I68" s="28"/>
      <c r="J68" s="102"/>
      <c r="K68" s="110"/>
      <c r="L68" s="39"/>
    </row>
    <row r="69" spans="1:95" s="31" customFormat="1" ht="51" x14ac:dyDescent="0.15">
      <c r="B69" s="32"/>
      <c r="C69" s="122"/>
      <c r="D69" s="139" t="s">
        <v>58</v>
      </c>
      <c r="E69" s="114" t="s">
        <v>150</v>
      </c>
      <c r="F69" s="93" t="s">
        <v>25</v>
      </c>
      <c r="G69" s="88">
        <v>10</v>
      </c>
      <c r="H69" s="30"/>
      <c r="I69" s="28"/>
      <c r="J69" s="102"/>
      <c r="K69" s="110"/>
      <c r="L69" s="39"/>
    </row>
    <row r="70" spans="1:95" s="12" customFormat="1" ht="56.1" customHeight="1" x14ac:dyDescent="0.15">
      <c r="B70" s="20"/>
      <c r="C70" s="130"/>
      <c r="D70" s="139" t="s">
        <v>103</v>
      </c>
      <c r="E70" s="114" t="s">
        <v>83</v>
      </c>
      <c r="F70" s="93" t="s">
        <v>25</v>
      </c>
      <c r="G70" s="88">
        <v>10</v>
      </c>
      <c r="H70" s="30"/>
      <c r="I70" s="28"/>
      <c r="J70" s="102"/>
      <c r="K70" s="78"/>
      <c r="L70" s="29"/>
    </row>
    <row r="71" spans="1:95" s="12" customFormat="1" ht="62.1" customHeight="1" thickBot="1" x14ac:dyDescent="0.2">
      <c r="B71" s="48"/>
      <c r="C71" s="133"/>
      <c r="D71" s="139" t="s">
        <v>134</v>
      </c>
      <c r="E71" s="134" t="s">
        <v>100</v>
      </c>
      <c r="F71" s="87" t="s">
        <v>32</v>
      </c>
      <c r="G71" s="95">
        <v>10</v>
      </c>
      <c r="H71" s="38"/>
      <c r="I71" s="38"/>
      <c r="J71" s="104"/>
      <c r="K71" s="78"/>
      <c r="L71" s="29"/>
    </row>
    <row r="72" spans="1:95" s="31" customFormat="1" ht="13.5" x14ac:dyDescent="0.15">
      <c r="B72" s="32"/>
      <c r="C72" s="135" t="s">
        <v>104</v>
      </c>
      <c r="D72" s="136"/>
      <c r="E72" s="136"/>
      <c r="F72" s="91"/>
      <c r="G72" s="92"/>
      <c r="H72" s="17"/>
      <c r="I72" s="14"/>
      <c r="J72" s="22"/>
      <c r="K72" s="33"/>
      <c r="L72" s="47"/>
    </row>
    <row r="73" spans="1:95" s="12" customFormat="1" ht="63.75" customHeight="1" x14ac:dyDescent="0.15">
      <c r="B73" s="20"/>
      <c r="C73" s="130"/>
      <c r="D73" s="137" t="s">
        <v>59</v>
      </c>
      <c r="E73" s="134" t="s">
        <v>84</v>
      </c>
      <c r="F73" s="87" t="s">
        <v>32</v>
      </c>
      <c r="G73" s="88">
        <v>10</v>
      </c>
      <c r="H73" s="82"/>
      <c r="I73" s="28"/>
      <c r="J73" s="102"/>
      <c r="K73" s="78"/>
      <c r="L73" s="29"/>
    </row>
    <row r="74" spans="1:95" s="41" customFormat="1" ht="74.25" customHeight="1" x14ac:dyDescent="0.15">
      <c r="A74" s="12"/>
      <c r="B74" s="20"/>
      <c r="C74" s="133"/>
      <c r="D74" s="137" t="s">
        <v>105</v>
      </c>
      <c r="E74" s="83" t="s">
        <v>55</v>
      </c>
      <c r="F74" s="96" t="s">
        <v>25</v>
      </c>
      <c r="G74" s="88">
        <v>10</v>
      </c>
      <c r="H74" s="30"/>
      <c r="I74" s="28"/>
      <c r="J74" s="102"/>
      <c r="K74" s="78"/>
      <c r="L74" s="29"/>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row>
    <row r="75" spans="1:95" s="31" customFormat="1" ht="70.5" customHeight="1" x14ac:dyDescent="0.15">
      <c r="B75" s="32"/>
      <c r="C75" s="122"/>
      <c r="D75" s="139" t="s">
        <v>106</v>
      </c>
      <c r="E75" s="132" t="s">
        <v>56</v>
      </c>
      <c r="F75" s="96" t="s">
        <v>25</v>
      </c>
      <c r="G75" s="88">
        <v>20</v>
      </c>
      <c r="H75" s="30"/>
      <c r="I75" s="28"/>
      <c r="J75" s="102"/>
      <c r="K75" s="110"/>
      <c r="L75" s="39"/>
    </row>
    <row r="76" spans="1:95" s="12" customFormat="1" ht="50.1" customHeight="1" thickBot="1" x14ac:dyDescent="0.2">
      <c r="A76" s="49"/>
      <c r="B76" s="20"/>
      <c r="C76" s="122"/>
      <c r="D76" s="139" t="s">
        <v>107</v>
      </c>
      <c r="E76" s="134" t="s">
        <v>108</v>
      </c>
      <c r="F76" s="87" t="s">
        <v>32</v>
      </c>
      <c r="G76" s="88">
        <v>10</v>
      </c>
      <c r="H76" s="82"/>
      <c r="I76" s="28"/>
      <c r="J76" s="102"/>
      <c r="K76" s="110"/>
      <c r="L76" s="39"/>
    </row>
    <row r="77" spans="1:95" s="12" customFormat="1" ht="14.25" thickBot="1" x14ac:dyDescent="0.2">
      <c r="B77" s="21" t="s">
        <v>60</v>
      </c>
      <c r="C77" s="143"/>
      <c r="D77" s="129"/>
      <c r="E77" s="129"/>
      <c r="F77" s="91"/>
      <c r="G77" s="92"/>
      <c r="H77" s="17"/>
      <c r="I77" s="26"/>
      <c r="J77" s="26"/>
      <c r="K77" s="111"/>
      <c r="L77" s="27"/>
    </row>
    <row r="78" spans="1:95" s="12" customFormat="1" ht="13.5" x14ac:dyDescent="0.15">
      <c r="B78" s="48"/>
      <c r="C78" s="115" t="s">
        <v>109</v>
      </c>
      <c r="D78" s="129"/>
      <c r="E78" s="129"/>
      <c r="F78" s="91"/>
      <c r="G78" s="92"/>
      <c r="H78" s="17"/>
      <c r="I78" s="14"/>
      <c r="J78" s="22"/>
      <c r="K78" s="21"/>
      <c r="L78" s="18"/>
    </row>
    <row r="79" spans="1:95" s="12" customFormat="1" ht="67.5" customHeight="1" x14ac:dyDescent="0.15">
      <c r="B79" s="48"/>
      <c r="C79" s="133"/>
      <c r="D79" s="137" t="s">
        <v>61</v>
      </c>
      <c r="E79" s="134" t="s">
        <v>151</v>
      </c>
      <c r="F79" s="87" t="s">
        <v>32</v>
      </c>
      <c r="G79" s="88">
        <v>10</v>
      </c>
      <c r="H79" s="82"/>
      <c r="I79" s="28"/>
      <c r="J79" s="102"/>
      <c r="K79" s="78"/>
      <c r="L79" s="29"/>
    </row>
    <row r="80" spans="1:95" s="12" customFormat="1" ht="81" customHeight="1" x14ac:dyDescent="0.15">
      <c r="B80" s="20"/>
      <c r="C80" s="133"/>
      <c r="D80" s="137" t="s">
        <v>62</v>
      </c>
      <c r="E80" s="134" t="s">
        <v>110</v>
      </c>
      <c r="F80" s="87" t="s">
        <v>25</v>
      </c>
      <c r="G80" s="88">
        <v>10</v>
      </c>
      <c r="H80" s="118"/>
      <c r="I80" s="28"/>
      <c r="J80" s="102"/>
      <c r="K80" s="78"/>
      <c r="L80" s="29"/>
    </row>
    <row r="81" spans="2:15" s="12" customFormat="1" ht="63" customHeight="1" x14ac:dyDescent="0.15">
      <c r="B81" s="20"/>
      <c r="C81" s="133"/>
      <c r="D81" s="137" t="s">
        <v>63</v>
      </c>
      <c r="E81" s="148" t="s">
        <v>111</v>
      </c>
      <c r="F81" s="87" t="s">
        <v>25</v>
      </c>
      <c r="G81" s="88">
        <v>10</v>
      </c>
      <c r="H81" s="118"/>
      <c r="I81" s="28"/>
      <c r="J81" s="102"/>
      <c r="K81" s="78"/>
      <c r="L81" s="29"/>
    </row>
    <row r="82" spans="2:15" s="12" customFormat="1" ht="62.1" customHeight="1" thickBot="1" x14ac:dyDescent="0.2">
      <c r="B82" s="20"/>
      <c r="C82" s="133"/>
      <c r="D82" s="131" t="s">
        <v>64</v>
      </c>
      <c r="E82" s="134" t="s">
        <v>112</v>
      </c>
      <c r="F82" s="96" t="s">
        <v>22</v>
      </c>
      <c r="G82" s="95">
        <v>10</v>
      </c>
      <c r="H82" s="119"/>
      <c r="I82" s="38"/>
      <c r="J82" s="104"/>
      <c r="K82" s="79"/>
      <c r="L82" s="44"/>
    </row>
    <row r="83" spans="2:15" s="12" customFormat="1" ht="13.5" x14ac:dyDescent="0.15">
      <c r="B83" s="32"/>
      <c r="C83" s="115" t="s">
        <v>65</v>
      </c>
      <c r="D83" s="129"/>
      <c r="E83" s="129"/>
      <c r="F83" s="91"/>
      <c r="G83" s="92"/>
      <c r="H83" s="17"/>
      <c r="I83" s="14"/>
      <c r="J83" s="22"/>
      <c r="K83" s="80"/>
      <c r="L83" s="77"/>
    </row>
    <row r="84" spans="2:15" s="12" customFormat="1" ht="177" customHeight="1" thickBot="1" x14ac:dyDescent="0.2">
      <c r="B84" s="84"/>
      <c r="C84" s="149"/>
      <c r="D84" s="150" t="s">
        <v>66</v>
      </c>
      <c r="E84" s="151" t="s">
        <v>67</v>
      </c>
      <c r="F84" s="94" t="s">
        <v>25</v>
      </c>
      <c r="G84" s="97">
        <v>26</v>
      </c>
      <c r="H84" s="42"/>
      <c r="I84" s="43"/>
      <c r="J84" s="105"/>
      <c r="K84" s="79"/>
      <c r="L84" s="44"/>
    </row>
    <row r="85" spans="2:15" s="12" customFormat="1" x14ac:dyDescent="0.15">
      <c r="F85" s="51"/>
      <c r="G85" s="52"/>
      <c r="H85" s="52"/>
      <c r="I85" s="50"/>
      <c r="J85" s="50"/>
      <c r="K85" s="50"/>
      <c r="L85" s="50"/>
    </row>
    <row r="86" spans="2:15" s="12" customFormat="1" ht="12.75" customHeight="1" x14ac:dyDescent="0.15">
      <c r="B86" s="53"/>
      <c r="C86" s="54"/>
      <c r="D86" s="55"/>
      <c r="E86" s="55"/>
      <c r="F86" s="56"/>
      <c r="G86" s="56"/>
      <c r="H86" s="56"/>
      <c r="I86" s="56"/>
      <c r="J86" s="73"/>
    </row>
    <row r="87" spans="2:15" s="57" customFormat="1" ht="12.75" customHeight="1" x14ac:dyDescent="0.15">
      <c r="B87" s="58" t="s">
        <v>68</v>
      </c>
      <c r="C87" s="59"/>
      <c r="D87" s="60"/>
      <c r="E87" s="60"/>
      <c r="F87" s="62"/>
      <c r="G87" s="62"/>
      <c r="H87" s="62"/>
      <c r="I87" s="62"/>
      <c r="J87" s="63"/>
      <c r="K87" s="64"/>
      <c r="L87" s="59"/>
      <c r="M87" s="65"/>
      <c r="N87" s="65"/>
      <c r="O87" s="65"/>
    </row>
    <row r="88" spans="2:15" s="57" customFormat="1" x14ac:dyDescent="0.15">
      <c r="B88" s="58"/>
      <c r="C88" s="59"/>
      <c r="D88" s="60"/>
      <c r="E88" s="60"/>
      <c r="F88" s="62"/>
      <c r="G88" s="62"/>
      <c r="H88" s="62"/>
      <c r="J88" s="152"/>
      <c r="K88" s="64"/>
      <c r="L88" s="59"/>
      <c r="M88" s="62" t="s">
        <v>136</v>
      </c>
      <c r="N88" s="63">
        <f>SUMIF(F12:F84,"必須",G12:G84)</f>
        <v>160</v>
      </c>
      <c r="O88" s="65"/>
    </row>
    <row r="89" spans="2:15" s="57" customFormat="1" x14ac:dyDescent="0.15">
      <c r="B89" s="58"/>
      <c r="C89" s="66" t="s">
        <v>69</v>
      </c>
      <c r="D89" s="59" t="s">
        <v>192</v>
      </c>
      <c r="E89" s="59"/>
      <c r="F89" s="62"/>
      <c r="G89" s="62"/>
      <c r="H89" s="62"/>
      <c r="J89" s="152"/>
      <c r="K89" s="64"/>
      <c r="L89" s="59"/>
      <c r="M89" s="62" t="s">
        <v>25</v>
      </c>
      <c r="N89" s="63">
        <f>SUMIF(F12:F84,"加点",G12:G84)</f>
        <v>666</v>
      </c>
      <c r="O89" s="65"/>
    </row>
    <row r="90" spans="2:15" s="57" customFormat="1" x14ac:dyDescent="0.15">
      <c r="B90" s="58"/>
      <c r="C90" s="60"/>
      <c r="D90" s="61"/>
      <c r="E90" s="61"/>
      <c r="F90" s="62"/>
      <c r="G90" s="62"/>
      <c r="H90" s="62"/>
      <c r="J90" s="152"/>
      <c r="K90" s="64"/>
      <c r="L90" s="59"/>
      <c r="M90" s="62" t="s">
        <v>137</v>
      </c>
      <c r="N90" s="63">
        <f>SUM(G12:G84)</f>
        <v>826</v>
      </c>
      <c r="O90" s="65"/>
    </row>
    <row r="91" spans="2:15" s="57" customFormat="1" x14ac:dyDescent="0.15">
      <c r="B91" s="58"/>
      <c r="C91" s="66" t="s">
        <v>70</v>
      </c>
      <c r="D91" s="59" t="s">
        <v>193</v>
      </c>
      <c r="E91" s="59"/>
      <c r="F91" s="62"/>
      <c r="G91" s="62"/>
      <c r="H91" s="62"/>
      <c r="J91" s="152"/>
      <c r="K91" s="64"/>
      <c r="L91" s="59"/>
      <c r="M91" s="62"/>
      <c r="N91" s="63"/>
      <c r="O91" s="65"/>
    </row>
    <row r="92" spans="2:15" s="57" customFormat="1" ht="13.5" customHeight="1" x14ac:dyDescent="0.15">
      <c r="B92" s="58"/>
      <c r="C92" s="60"/>
      <c r="D92" s="60" t="s">
        <v>71</v>
      </c>
      <c r="E92" s="60"/>
      <c r="F92" s="62"/>
      <c r="G92" s="62"/>
      <c r="H92" s="62"/>
      <c r="J92" s="152"/>
      <c r="K92" s="64"/>
      <c r="L92" s="59"/>
      <c r="M92" s="62">
        <f>N90*0.03</f>
        <v>24.779999999999998</v>
      </c>
      <c r="N92" s="63"/>
      <c r="O92" s="65"/>
    </row>
    <row r="93" spans="2:15" s="57" customFormat="1" ht="12.75" customHeight="1" x14ac:dyDescent="0.15">
      <c r="B93" s="58"/>
      <c r="C93" s="60"/>
      <c r="D93" s="60"/>
      <c r="E93" s="60"/>
      <c r="F93" s="62"/>
      <c r="G93" s="62"/>
      <c r="H93" s="62"/>
      <c r="I93" s="62"/>
      <c r="J93" s="63"/>
      <c r="K93" s="64"/>
      <c r="L93" s="59"/>
      <c r="M93" s="65"/>
      <c r="N93" s="65"/>
      <c r="O93" s="65"/>
    </row>
    <row r="94" spans="2:15" s="57" customFormat="1" x14ac:dyDescent="0.15">
      <c r="B94" s="58"/>
      <c r="C94" s="66" t="s">
        <v>72</v>
      </c>
      <c r="D94" s="59" t="s">
        <v>191</v>
      </c>
      <c r="E94" s="59"/>
      <c r="F94" s="62"/>
      <c r="G94" s="62"/>
      <c r="H94" s="62"/>
      <c r="I94" s="62"/>
      <c r="J94" s="63"/>
      <c r="K94" s="64"/>
      <c r="L94" s="59"/>
      <c r="M94" s="65"/>
      <c r="N94" s="65"/>
      <c r="O94" s="65"/>
    </row>
    <row r="95" spans="2:15" x14ac:dyDescent="0.15">
      <c r="B95" s="67"/>
      <c r="D95" s="76"/>
      <c r="E95" s="86"/>
      <c r="H95" s="3"/>
      <c r="I95" s="3"/>
      <c r="J95" s="74"/>
      <c r="M95" s="65"/>
      <c r="N95" s="65"/>
      <c r="O95" s="65"/>
    </row>
    <row r="96" spans="2:15" ht="12.75" customHeight="1" x14ac:dyDescent="0.15">
      <c r="B96" s="58" t="s">
        <v>73</v>
      </c>
      <c r="C96" s="59"/>
      <c r="D96" s="60"/>
      <c r="E96" s="60"/>
      <c r="F96" s="62"/>
      <c r="G96" s="62"/>
      <c r="H96" s="62"/>
      <c r="I96" s="62"/>
      <c r="J96" s="63"/>
      <c r="M96" s="65"/>
      <c r="N96" s="65"/>
      <c r="O96" s="65"/>
    </row>
    <row r="97" spans="2:15" ht="12.75" customHeight="1" x14ac:dyDescent="0.15">
      <c r="B97" s="81" t="s">
        <v>74</v>
      </c>
      <c r="C97" s="59"/>
      <c r="D97" s="60"/>
      <c r="E97" s="60"/>
      <c r="F97" s="62"/>
      <c r="G97" s="62"/>
      <c r="H97" s="62"/>
      <c r="I97" s="62"/>
      <c r="J97" s="63"/>
      <c r="M97" s="65"/>
      <c r="N97" s="65"/>
      <c r="O97" s="65"/>
    </row>
    <row r="98" spans="2:15" ht="12.75" customHeight="1" x14ac:dyDescent="0.15">
      <c r="B98" s="58"/>
      <c r="C98" s="59"/>
      <c r="D98" s="60"/>
      <c r="E98" s="60"/>
      <c r="F98" s="62"/>
      <c r="G98" s="62"/>
      <c r="H98" s="62"/>
      <c r="I98" s="62"/>
      <c r="J98" s="63"/>
      <c r="L98" s="9"/>
      <c r="M98" s="65"/>
      <c r="N98" s="65"/>
      <c r="O98" s="65"/>
    </row>
    <row r="99" spans="2:15" ht="12.75" customHeight="1" x14ac:dyDescent="0.15">
      <c r="B99" s="58"/>
      <c r="C99" s="59"/>
      <c r="D99" s="60"/>
      <c r="E99" s="60"/>
      <c r="F99" s="62"/>
      <c r="G99" s="62"/>
      <c r="H99" s="62"/>
      <c r="I99" s="62"/>
      <c r="J99" s="63"/>
      <c r="M99" s="65"/>
      <c r="N99" s="65"/>
      <c r="O99" s="65"/>
    </row>
    <row r="100" spans="2:15" ht="12.75" customHeight="1" x14ac:dyDescent="0.15">
      <c r="B100" s="58"/>
      <c r="C100" s="59"/>
      <c r="D100" s="60"/>
      <c r="E100" s="60"/>
      <c r="F100" s="62"/>
      <c r="G100" s="62"/>
      <c r="H100" s="62"/>
      <c r="I100" s="62"/>
      <c r="J100" s="63"/>
      <c r="M100" s="65"/>
      <c r="N100" s="65"/>
      <c r="O100" s="65"/>
    </row>
    <row r="101" spans="2:15" ht="12.75" customHeight="1" x14ac:dyDescent="0.15">
      <c r="B101" s="58"/>
      <c r="C101" s="59"/>
      <c r="D101" s="60"/>
      <c r="E101" s="60"/>
      <c r="F101" s="62"/>
      <c r="G101" s="62"/>
      <c r="H101" s="62"/>
      <c r="I101" s="62"/>
      <c r="J101" s="63"/>
      <c r="M101" s="65"/>
      <c r="N101" s="65"/>
      <c r="O101" s="65"/>
    </row>
    <row r="102" spans="2:15" ht="12.75" customHeight="1" x14ac:dyDescent="0.15">
      <c r="B102" s="58"/>
      <c r="C102" s="59"/>
      <c r="D102" s="60"/>
      <c r="E102" s="60"/>
      <c r="F102" s="62"/>
      <c r="G102" s="62"/>
      <c r="H102" s="62"/>
      <c r="I102" s="62"/>
      <c r="J102" s="63"/>
      <c r="M102" s="65"/>
      <c r="N102" s="65"/>
      <c r="O102" s="65"/>
    </row>
    <row r="103" spans="2:15" ht="12.75" customHeight="1" x14ac:dyDescent="0.15">
      <c r="B103" s="58"/>
      <c r="C103" s="59"/>
      <c r="D103" s="60"/>
      <c r="E103" s="60"/>
      <c r="F103" s="62"/>
      <c r="G103" s="62"/>
      <c r="H103" s="62"/>
      <c r="I103" s="62"/>
      <c r="J103" s="63"/>
      <c r="M103" s="65"/>
      <c r="N103" s="65"/>
      <c r="O103" s="65"/>
    </row>
    <row r="104" spans="2:15" ht="12.75" customHeight="1" x14ac:dyDescent="0.15">
      <c r="B104" s="58"/>
      <c r="C104" s="59"/>
      <c r="D104" s="60"/>
      <c r="E104" s="60"/>
      <c r="F104" s="62"/>
      <c r="G104" s="62"/>
      <c r="H104" s="62"/>
      <c r="I104" s="62"/>
      <c r="J104" s="63"/>
      <c r="M104" s="65"/>
      <c r="N104" s="65"/>
      <c r="O104" s="65"/>
    </row>
    <row r="105" spans="2:15" ht="12.75" customHeight="1" x14ac:dyDescent="0.15">
      <c r="B105" s="81" t="s">
        <v>75</v>
      </c>
      <c r="C105" s="59"/>
      <c r="D105" s="60"/>
      <c r="E105" s="60"/>
      <c r="F105" s="62"/>
      <c r="G105" s="62"/>
      <c r="H105" s="62"/>
      <c r="I105" s="62"/>
      <c r="J105" s="63"/>
      <c r="M105" s="65"/>
      <c r="N105" s="65"/>
      <c r="O105" s="65"/>
    </row>
    <row r="106" spans="2:15" ht="12.75" customHeight="1" x14ac:dyDescent="0.15">
      <c r="B106" s="81" t="s">
        <v>76</v>
      </c>
      <c r="C106" s="59"/>
      <c r="D106" s="60"/>
      <c r="E106" s="60"/>
      <c r="F106" s="62"/>
      <c r="G106" s="62"/>
      <c r="H106" s="62"/>
      <c r="I106" s="62"/>
      <c r="J106" s="63"/>
      <c r="M106" s="65"/>
      <c r="N106" s="65"/>
      <c r="O106" s="65"/>
    </row>
    <row r="107" spans="2:15" ht="12.75" customHeight="1" x14ac:dyDescent="0.15">
      <c r="B107" s="81"/>
      <c r="C107" s="60" t="s">
        <v>77</v>
      </c>
      <c r="D107" s="59"/>
      <c r="E107" s="59"/>
      <c r="F107" s="62"/>
      <c r="G107" s="62"/>
      <c r="H107" s="62"/>
      <c r="I107" s="62"/>
      <c r="J107" s="63"/>
      <c r="M107" s="65"/>
      <c r="N107" s="65"/>
      <c r="O107" s="65"/>
    </row>
    <row r="108" spans="2:15" ht="12.75" customHeight="1" x14ac:dyDescent="0.15">
      <c r="B108" s="81"/>
      <c r="C108" s="60" t="s">
        <v>78</v>
      </c>
      <c r="D108" s="61"/>
      <c r="E108" s="61"/>
      <c r="F108" s="62"/>
      <c r="G108" s="62"/>
      <c r="H108" s="62"/>
      <c r="I108" s="62"/>
      <c r="J108" s="63"/>
      <c r="M108" s="65"/>
      <c r="N108" s="65"/>
      <c r="O108" s="65"/>
    </row>
    <row r="109" spans="2:15" ht="12.75" customHeight="1" x14ac:dyDescent="0.15">
      <c r="B109" s="81"/>
      <c r="C109" s="60" t="s">
        <v>79</v>
      </c>
      <c r="D109" s="59"/>
      <c r="E109" s="59"/>
      <c r="F109" s="62"/>
      <c r="G109" s="62"/>
      <c r="H109" s="62"/>
      <c r="I109" s="62"/>
      <c r="J109" s="63"/>
      <c r="M109" s="65"/>
      <c r="N109" s="65"/>
      <c r="O109" s="65"/>
    </row>
    <row r="110" spans="2:15" ht="12.75" customHeight="1" x14ac:dyDescent="0.15">
      <c r="B110" s="58"/>
      <c r="C110" s="60"/>
      <c r="D110" s="60"/>
      <c r="E110" s="60"/>
      <c r="F110" s="62"/>
      <c r="G110" s="62"/>
      <c r="H110" s="62"/>
      <c r="I110" s="62"/>
      <c r="J110" s="63"/>
      <c r="M110" s="65"/>
      <c r="N110" s="65"/>
      <c r="O110" s="65"/>
    </row>
    <row r="111" spans="2:15" ht="12.75" customHeight="1" x14ac:dyDescent="0.15">
      <c r="B111" s="58"/>
      <c r="C111" s="60"/>
      <c r="D111" s="60"/>
      <c r="E111" s="60"/>
      <c r="F111" s="62"/>
      <c r="G111" s="62"/>
      <c r="H111" s="62"/>
      <c r="I111" s="62"/>
      <c r="J111" s="63"/>
      <c r="M111" s="65"/>
      <c r="N111" s="65"/>
      <c r="O111" s="65"/>
    </row>
    <row r="112" spans="2:15" ht="12.75" customHeight="1" x14ac:dyDescent="0.15">
      <c r="B112" s="58"/>
      <c r="C112" s="60"/>
      <c r="D112" s="60"/>
      <c r="E112" s="60"/>
      <c r="F112" s="62"/>
      <c r="G112" s="62"/>
      <c r="H112" s="62"/>
      <c r="I112" s="62"/>
      <c r="J112" s="63"/>
      <c r="M112" s="65"/>
      <c r="N112" s="65"/>
      <c r="O112" s="65"/>
    </row>
    <row r="113" spans="2:15" ht="12.75" customHeight="1" x14ac:dyDescent="0.15">
      <c r="B113" s="58"/>
      <c r="C113" s="60"/>
      <c r="D113" s="60"/>
      <c r="E113" s="60"/>
      <c r="F113" s="62"/>
      <c r="G113" s="62"/>
      <c r="H113" s="62"/>
      <c r="I113" s="62"/>
      <c r="J113" s="63"/>
      <c r="M113" s="65"/>
      <c r="N113" s="65"/>
      <c r="O113" s="65"/>
    </row>
    <row r="114" spans="2:15" ht="12.75" customHeight="1" x14ac:dyDescent="0.15">
      <c r="B114" s="58"/>
      <c r="C114" s="60"/>
      <c r="D114" s="60"/>
      <c r="E114" s="60"/>
      <c r="F114" s="62"/>
      <c r="G114" s="62"/>
      <c r="H114" s="62"/>
      <c r="I114" s="62"/>
      <c r="J114" s="63"/>
      <c r="M114" s="65"/>
      <c r="N114" s="65"/>
      <c r="O114" s="65"/>
    </row>
    <row r="115" spans="2:15" ht="12.75" customHeight="1" x14ac:dyDescent="0.15">
      <c r="B115" s="58"/>
      <c r="C115" s="60"/>
      <c r="D115" s="60"/>
      <c r="E115" s="60"/>
      <c r="F115" s="62"/>
      <c r="G115" s="62"/>
      <c r="H115" s="62"/>
      <c r="I115" s="62"/>
      <c r="J115" s="63"/>
      <c r="M115" s="65"/>
      <c r="N115" s="65"/>
      <c r="O115" s="65"/>
    </row>
    <row r="116" spans="2:15" ht="12.75" customHeight="1" x14ac:dyDescent="0.15">
      <c r="B116" s="58"/>
      <c r="C116" s="60"/>
      <c r="D116" s="60"/>
      <c r="E116" s="60"/>
      <c r="F116" s="62"/>
      <c r="G116" s="62"/>
      <c r="H116" s="62"/>
      <c r="I116" s="62"/>
      <c r="J116" s="63"/>
      <c r="M116" s="65"/>
      <c r="N116" s="65"/>
      <c r="O116" s="65"/>
    </row>
    <row r="117" spans="2:15" ht="12.75" customHeight="1" x14ac:dyDescent="0.15">
      <c r="B117" s="58"/>
      <c r="C117" s="60"/>
      <c r="D117" s="60"/>
      <c r="E117" s="60"/>
      <c r="F117" s="62"/>
      <c r="G117" s="62"/>
      <c r="H117" s="62"/>
      <c r="I117" s="62"/>
      <c r="J117" s="63"/>
      <c r="M117" s="65"/>
      <c r="N117" s="65"/>
      <c r="O117" s="65"/>
    </row>
    <row r="118" spans="2:15" ht="12.75" customHeight="1" x14ac:dyDescent="0.15">
      <c r="B118" s="58"/>
      <c r="C118" s="60"/>
      <c r="D118" s="60"/>
      <c r="E118" s="60"/>
      <c r="F118" s="62"/>
      <c r="G118" s="62"/>
      <c r="H118" s="62"/>
      <c r="I118" s="62"/>
      <c r="J118" s="63"/>
      <c r="M118" s="65"/>
      <c r="N118" s="65"/>
      <c r="O118" s="65"/>
    </row>
    <row r="119" spans="2:15" ht="12.75" customHeight="1" x14ac:dyDescent="0.15">
      <c r="B119" s="58"/>
      <c r="C119" s="60"/>
      <c r="D119" s="60"/>
      <c r="E119" s="60"/>
      <c r="F119" s="62"/>
      <c r="G119" s="62"/>
      <c r="H119" s="62"/>
      <c r="I119" s="62"/>
      <c r="J119" s="63"/>
      <c r="M119" s="65"/>
      <c r="N119" s="65"/>
      <c r="O119" s="65"/>
    </row>
    <row r="120" spans="2:15" ht="12.75" customHeight="1" x14ac:dyDescent="0.15">
      <c r="B120" s="58"/>
      <c r="C120" s="60"/>
      <c r="D120" s="60"/>
      <c r="E120" s="60"/>
      <c r="F120" s="62"/>
      <c r="G120" s="62"/>
      <c r="H120" s="62"/>
      <c r="I120" s="62"/>
      <c r="J120" s="63"/>
      <c r="M120" s="65"/>
      <c r="N120" s="65"/>
      <c r="O120" s="65"/>
    </row>
    <row r="121" spans="2:15" ht="12.75" customHeight="1" x14ac:dyDescent="0.15">
      <c r="B121" s="58"/>
      <c r="C121" s="60"/>
      <c r="D121" s="60"/>
      <c r="E121" s="60"/>
      <c r="F121" s="62"/>
      <c r="G121" s="62"/>
      <c r="H121" s="62"/>
      <c r="I121" s="62"/>
      <c r="J121" s="63"/>
      <c r="M121" s="65"/>
      <c r="N121" s="65"/>
      <c r="O121" s="65"/>
    </row>
    <row r="122" spans="2:15" ht="12.75" customHeight="1" x14ac:dyDescent="0.15">
      <c r="B122" s="58"/>
      <c r="C122" s="60"/>
      <c r="D122" s="60"/>
      <c r="E122" s="60"/>
      <c r="F122" s="62"/>
      <c r="G122" s="62"/>
      <c r="H122" s="62"/>
      <c r="I122" s="62"/>
      <c r="J122" s="63"/>
      <c r="M122" s="65"/>
      <c r="N122" s="65"/>
      <c r="O122" s="65"/>
    </row>
    <row r="123" spans="2:15" ht="12.75" customHeight="1" x14ac:dyDescent="0.15">
      <c r="B123" s="58"/>
      <c r="C123" s="60"/>
      <c r="D123" s="60"/>
      <c r="E123" s="60"/>
      <c r="F123" s="62"/>
      <c r="G123" s="62"/>
      <c r="H123" s="62"/>
      <c r="I123" s="62"/>
      <c r="J123" s="63"/>
      <c r="M123" s="65"/>
      <c r="N123" s="65"/>
      <c r="O123" s="65"/>
    </row>
    <row r="124" spans="2:15" ht="12.75" customHeight="1" x14ac:dyDescent="0.15">
      <c r="B124" s="58"/>
      <c r="C124" s="60"/>
      <c r="D124" s="60"/>
      <c r="E124" s="60"/>
      <c r="F124" s="62"/>
      <c r="G124" s="62"/>
      <c r="H124" s="62"/>
      <c r="I124" s="62"/>
      <c r="J124" s="63"/>
      <c r="M124" s="65"/>
      <c r="N124" s="65"/>
      <c r="O124" s="65"/>
    </row>
    <row r="125" spans="2:15" ht="12.75" customHeight="1" x14ac:dyDescent="0.15">
      <c r="B125" s="58"/>
      <c r="C125" s="60"/>
      <c r="D125" s="60"/>
      <c r="E125" s="60"/>
      <c r="F125" s="62"/>
      <c r="G125" s="62"/>
      <c r="H125" s="62"/>
      <c r="I125" s="62"/>
      <c r="J125" s="63"/>
      <c r="M125" s="65"/>
      <c r="N125" s="65"/>
      <c r="O125" s="65"/>
    </row>
    <row r="126" spans="2:15" ht="12.75" customHeight="1" x14ac:dyDescent="0.15">
      <c r="B126" s="58"/>
      <c r="C126" s="60"/>
      <c r="D126" s="60"/>
      <c r="E126" s="60"/>
      <c r="F126" s="62"/>
      <c r="G126" s="62"/>
      <c r="H126" s="62"/>
      <c r="I126" s="62"/>
      <c r="J126" s="63"/>
      <c r="M126" s="65"/>
      <c r="N126" s="65"/>
      <c r="O126" s="65"/>
    </row>
    <row r="127" spans="2:15" ht="12.75" customHeight="1" x14ac:dyDescent="0.15">
      <c r="B127" s="68"/>
      <c r="C127" s="69"/>
      <c r="D127" s="70"/>
      <c r="E127" s="70"/>
      <c r="F127" s="71"/>
      <c r="G127" s="71"/>
      <c r="H127" s="71"/>
      <c r="I127" s="71"/>
      <c r="J127" s="75"/>
      <c r="M127" s="65"/>
      <c r="N127" s="65"/>
      <c r="O127" s="65"/>
    </row>
    <row r="128" spans="2:15" ht="12.75" customHeight="1" x14ac:dyDescent="0.15">
      <c r="D128" s="86"/>
      <c r="E128" s="86"/>
      <c r="H128" s="3"/>
      <c r="I128" s="3"/>
      <c r="M128" s="65"/>
      <c r="N128" s="65"/>
      <c r="O128" s="65"/>
    </row>
    <row r="129" spans="4:21" ht="12.75" customHeight="1" x14ac:dyDescent="0.15">
      <c r="D129" s="86"/>
      <c r="E129" s="86"/>
      <c r="M129" s="65"/>
      <c r="N129" s="65"/>
      <c r="O129" s="65"/>
    </row>
    <row r="130" spans="4:21" x14ac:dyDescent="0.15">
      <c r="L130" s="117" t="s">
        <v>126</v>
      </c>
      <c r="M130" s="117" t="s">
        <v>127</v>
      </c>
      <c r="N130" s="153" t="s">
        <v>10</v>
      </c>
      <c r="O130" s="154"/>
      <c r="P130" s="155"/>
      <c r="R130" s="175" t="s">
        <v>162</v>
      </c>
      <c r="S130" s="176"/>
      <c r="T130" s="176"/>
      <c r="U130" s="128" t="s">
        <v>163</v>
      </c>
    </row>
    <row r="131" spans="4:21" x14ac:dyDescent="0.15">
      <c r="L131" s="116" t="s">
        <v>128</v>
      </c>
      <c r="M131" s="116" t="s">
        <v>131</v>
      </c>
      <c r="N131" s="116">
        <v>10</v>
      </c>
      <c r="O131" s="116">
        <v>20</v>
      </c>
      <c r="P131" s="116">
        <v>30</v>
      </c>
      <c r="R131" s="171" t="s">
        <v>164</v>
      </c>
      <c r="S131" s="172"/>
      <c r="T131" s="125" t="s">
        <v>165</v>
      </c>
      <c r="U131" s="127">
        <v>26</v>
      </c>
    </row>
    <row r="132" spans="4:21" x14ac:dyDescent="0.15">
      <c r="L132" s="116" t="s">
        <v>129</v>
      </c>
      <c r="M132" s="116" t="s">
        <v>132</v>
      </c>
      <c r="N132" s="116">
        <v>5</v>
      </c>
      <c r="O132" s="116">
        <v>10</v>
      </c>
      <c r="P132" s="116">
        <v>15</v>
      </c>
      <c r="R132" s="173"/>
      <c r="S132" s="174"/>
      <c r="T132" s="125" t="s">
        <v>166</v>
      </c>
      <c r="U132" s="127">
        <f>ROUNDUP($U$131/1.3,0)</f>
        <v>20</v>
      </c>
    </row>
    <row r="133" spans="4:21" x14ac:dyDescent="0.15">
      <c r="L133" s="116" t="s">
        <v>130</v>
      </c>
      <c r="M133" s="116" t="s">
        <v>133</v>
      </c>
      <c r="N133" s="116">
        <v>0</v>
      </c>
      <c r="O133" s="116">
        <v>0</v>
      </c>
      <c r="P133" s="116">
        <v>0</v>
      </c>
      <c r="R133" s="173"/>
      <c r="S133" s="174"/>
      <c r="T133" s="125" t="s">
        <v>167</v>
      </c>
      <c r="U133" s="127">
        <f>ROUNDUP($U$131/1.6,0)</f>
        <v>17</v>
      </c>
    </row>
    <row r="134" spans="4:21" x14ac:dyDescent="0.15">
      <c r="R134" s="173"/>
      <c r="S134" s="174"/>
      <c r="T134" s="125" t="s">
        <v>168</v>
      </c>
      <c r="U134" s="127">
        <f>ROUNDUP($U$131/2.5,0)</f>
        <v>11</v>
      </c>
    </row>
    <row r="135" spans="4:21" x14ac:dyDescent="0.15">
      <c r="R135" s="177"/>
      <c r="S135" s="178"/>
      <c r="T135" s="125" t="s">
        <v>169</v>
      </c>
      <c r="U135" s="127">
        <f>ROUNDUP($U$131/9,0)</f>
        <v>3</v>
      </c>
    </row>
    <row r="136" spans="4:21" x14ac:dyDescent="0.15">
      <c r="R136" s="171" t="s">
        <v>170</v>
      </c>
      <c r="S136" s="172"/>
      <c r="T136" s="125" t="s">
        <v>172</v>
      </c>
      <c r="U136" s="127">
        <f>$U$131</f>
        <v>26</v>
      </c>
    </row>
    <row r="137" spans="4:21" ht="12.75" customHeight="1" x14ac:dyDescent="0.15">
      <c r="R137" s="173" t="s">
        <v>171</v>
      </c>
      <c r="S137" s="174"/>
      <c r="T137" s="126" t="s">
        <v>173</v>
      </c>
      <c r="U137" s="127">
        <f>ROUNDUP($U$131/1.3,0)</f>
        <v>20</v>
      </c>
    </row>
    <row r="138" spans="4:21" x14ac:dyDescent="0.15">
      <c r="R138" s="173"/>
      <c r="S138" s="174"/>
      <c r="T138" s="125" t="s">
        <v>174</v>
      </c>
      <c r="U138" s="127">
        <f>ROUNDUP($U$131/1.6,0)</f>
        <v>17</v>
      </c>
    </row>
    <row r="139" spans="4:21" x14ac:dyDescent="0.15">
      <c r="R139" s="173"/>
      <c r="S139" s="174"/>
      <c r="T139" s="125" t="s">
        <v>175</v>
      </c>
      <c r="U139" s="127">
        <f>ROUNDUP($U$131/1.6,0)</f>
        <v>17</v>
      </c>
    </row>
    <row r="140" spans="4:21" x14ac:dyDescent="0.15">
      <c r="R140" s="173"/>
      <c r="S140" s="174"/>
      <c r="T140" s="125" t="s">
        <v>176</v>
      </c>
      <c r="U140" s="127">
        <f>ROUNDUP($U$131/2.5,0)</f>
        <v>11</v>
      </c>
    </row>
    <row r="141" spans="4:21" ht="16.5" customHeight="1" x14ac:dyDescent="0.15">
      <c r="R141" s="173"/>
      <c r="S141" s="174"/>
      <c r="T141" s="126" t="s">
        <v>177</v>
      </c>
      <c r="U141" s="127">
        <f>ROUNDUP($U$131/2.5,0)</f>
        <v>11</v>
      </c>
    </row>
    <row r="142" spans="4:21" ht="16.5" customHeight="1" x14ac:dyDescent="0.15">
      <c r="R142" s="173"/>
      <c r="S142" s="174"/>
      <c r="T142" s="126" t="s">
        <v>178</v>
      </c>
      <c r="U142" s="127">
        <f>ROUNDUP($U$131/6,0)</f>
        <v>5</v>
      </c>
    </row>
    <row r="143" spans="4:21" ht="16.5" customHeight="1" x14ac:dyDescent="0.15">
      <c r="R143" s="177"/>
      <c r="S143" s="178"/>
      <c r="T143" s="126" t="s">
        <v>179</v>
      </c>
      <c r="U143" s="127">
        <f>ROUNDUP($U$131/9,0)</f>
        <v>3</v>
      </c>
    </row>
    <row r="144" spans="4:21" x14ac:dyDescent="0.15">
      <c r="R144" s="179" t="s">
        <v>180</v>
      </c>
      <c r="S144" s="180"/>
      <c r="T144" s="180"/>
      <c r="U144" s="127">
        <f>ROUNDUP($U$131/1.6,0)</f>
        <v>17</v>
      </c>
    </row>
  </sheetData>
  <autoFilter ref="A7:CQ84" xr:uid="{04E9BD05-C032-4046-BAAC-C569A5FE7ABE}"/>
  <mergeCells count="24">
    <mergeCell ref="R144:T144"/>
    <mergeCell ref="R139:S139"/>
    <mergeCell ref="R140:S140"/>
    <mergeCell ref="R141:S141"/>
    <mergeCell ref="R142:S142"/>
    <mergeCell ref="R143:S143"/>
    <mergeCell ref="R136:S136"/>
    <mergeCell ref="R137:S137"/>
    <mergeCell ref="R138:S138"/>
    <mergeCell ref="R130:T130"/>
    <mergeCell ref="R131:S135"/>
    <mergeCell ref="B8:B9"/>
    <mergeCell ref="C8:C9"/>
    <mergeCell ref="D8:D9"/>
    <mergeCell ref="F8:F9"/>
    <mergeCell ref="E8:E9"/>
    <mergeCell ref="N130:P130"/>
    <mergeCell ref="F5:G5"/>
    <mergeCell ref="H5:L5"/>
    <mergeCell ref="F6:G6"/>
    <mergeCell ref="H6:L6"/>
    <mergeCell ref="G8:G9"/>
    <mergeCell ref="H8:J8"/>
    <mergeCell ref="K8:L8"/>
  </mergeCells>
  <phoneticPr fontId="2"/>
  <pageMargins left="0.74" right="0.42" top="0.3" bottom="0.36" header="0.19" footer="0.16"/>
  <pageSetup paperSize="9" scale="48" fitToHeight="0" orientation="portrait" r:id="rId1"/>
  <headerFooter alignWithMargins="0">
    <oddFooter>&amp;C&amp;P/&amp;N</oddFooter>
  </headerFooter>
  <rowBreaks count="1" manualBreakCount="1">
    <brk id="2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9D390EAD-A697-4E62-A718-F4BB08C3C93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2025-09-26T01:24:26Z</dcterms:created>
  <dcterms:modified xsi:type="dcterms:W3CDTF">2026-04-24T07:07:18Z</dcterms:modified>
  <cp:category/>
  <cp:contentStatus/>
</cp:coreProperties>
</file>