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95" activeTab="0"/>
  </bookViews>
  <sheets>
    <sheet name="評価項目一覧" sheetId="1" r:id="rId1"/>
  </sheets>
  <definedNames>
    <definedName name="_xlnm.Print_Area" localSheetId="0">'評価項目一覧'!$A$1:$M$75</definedName>
    <definedName name="_xlnm.Print_Titles" localSheetId="0">'評価項目一覧'!$3:$4</definedName>
  </definedNames>
  <calcPr fullCalcOnLoad="1"/>
</workbook>
</file>

<file path=xl/sharedStrings.xml><?xml version="1.0" encoding="utf-8"?>
<sst xmlns="http://schemas.openxmlformats.org/spreadsheetml/2006/main" count="325" uniqueCount="202">
  <si>
    <t>大項目</t>
  </si>
  <si>
    <t>中項目</t>
  </si>
  <si>
    <t>小項目</t>
  </si>
  <si>
    <t>１．全体方針</t>
  </si>
  <si>
    <t>必須</t>
  </si>
  <si>
    <t>必須</t>
  </si>
  <si>
    <t>評価項目</t>
  </si>
  <si>
    <t>遵守</t>
  </si>
  <si>
    <t>配点</t>
  </si>
  <si>
    <t>1.1.1</t>
  </si>
  <si>
    <t>必須</t>
  </si>
  <si>
    <t>2.1.1</t>
  </si>
  <si>
    <t>4.1.1</t>
  </si>
  <si>
    <t>ワーク･ライフ・バランス等の推進に関する指標（女性の職業生活における活躍の推進に関する法律、次世代育成支援対策推進法、青少年の雇用の促進等に関する法律等に基づく認定等の状況）</t>
  </si>
  <si>
    <t>項目別得点</t>
  </si>
  <si>
    <t>3段階目</t>
  </si>
  <si>
    <t>認定等の区分</t>
  </si>
  <si>
    <t>次世代法に基づく認定（くるみん認定企業・プラチナくるみん認定企業）</t>
  </si>
  <si>
    <t>若者雇用促進法に基づく認定（ユースエール認定企業）</t>
  </si>
  <si>
    <t>・企業として、以下のいずれかに該当するワーク・ライフ・バランスの取組を推進しているか。 
①女性の職業生活における活躍の推進に関する法律（女性活躍推進法）に基づく認定（えるぼし認定企業） 
②次世代育成支援対策推進法（次世代法）に基づく認定（くるみん認定企業・プラチナくるみん認定企業） 
③青少年の雇用の促進等に関する法律（若者雇用促進法）に基づく認定（ユースエール認定企業）</t>
  </si>
  <si>
    <t>1段階目</t>
  </si>
  <si>
    <t>2段階目</t>
  </si>
  <si>
    <t>行動計画</t>
  </si>
  <si>
    <t>くるみん認定企業（新基準）</t>
  </si>
  <si>
    <t>くるみん認定企業（旧基準）</t>
  </si>
  <si>
    <t>プラチナくるみん認定企業</t>
  </si>
  <si>
    <t>プラチナえるぼし</t>
  </si>
  <si>
    <t>女性活躍推進法に基づく認定（えるぼし認定企業・プラチナえるぼし認定企業）</t>
  </si>
  <si>
    <t>提案書の目次</t>
  </si>
  <si>
    <t>評価区分</t>
  </si>
  <si>
    <t>提案書
ページ番号</t>
  </si>
  <si>
    <t>遵守
確認欄</t>
  </si>
  <si>
    <t>A</t>
  </si>
  <si>
    <t>B</t>
  </si>
  <si>
    <t>C</t>
  </si>
  <si>
    <t>D</t>
  </si>
  <si>
    <t>1.1　開発プロセス</t>
  </si>
  <si>
    <t>遵守</t>
  </si>
  <si>
    <t>合格
  遵守確認欄が「○」の場合</t>
  </si>
  <si>
    <t>不合格
  遵守確認欄が「×」の場合</t>
  </si>
  <si>
    <t>1.1.2</t>
  </si>
  <si>
    <t>全体プロセスの特徴、本件に採用した理由は明確かつ適切であるか。</t>
  </si>
  <si>
    <t>1
左記Bの基準を満たしていない。</t>
  </si>
  <si>
    <t>不合格</t>
  </si>
  <si>
    <t>1.1.3</t>
  </si>
  <si>
    <t xml:space="preserve">開発手法やテスト方法は具体的かつ実行可能であるか。
採用するプロジェクト管理ツールや開発支援ツールは適切であるか。
</t>
  </si>
  <si>
    <r>
      <rPr>
        <sz val="14"/>
        <rFont val="ＭＳ Ｐゴシック"/>
        <family val="3"/>
      </rPr>
      <t>必須</t>
    </r>
    <r>
      <rPr>
        <sz val="14"/>
        <color indexed="8"/>
        <rFont val="ＭＳ Ｐゴシック"/>
        <family val="3"/>
      </rPr>
      <t xml:space="preserve">
</t>
    </r>
  </si>
  <si>
    <t>２．情報システムの機能等に関する要件の実現方策</t>
  </si>
  <si>
    <t>2.1機能要件</t>
  </si>
  <si>
    <t>III 仕様書 に記載された機能要件を全て実現すること。</t>
  </si>
  <si>
    <t>３.　ワーク・ライフ・バランス等の推進に関する指標</t>
  </si>
  <si>
    <t>3.1　ワーク・ライフ・バランス等の推進に関する指標</t>
  </si>
  <si>
    <t>3.1.1</t>
  </si>
  <si>
    <t>任意</t>
  </si>
  <si>
    <t>4.1 実施体制</t>
  </si>
  <si>
    <t xml:space="preserve">体制図は十分に詳細化され、開発、工程管理、品質保証、セキュリティ対策等の活動を適切に実施できるよう、役割・責任が明記されているか。
プロジェクトメンバーは、本件実施に十分な経験を持つことが説明されているか。
</t>
  </si>
  <si>
    <t>不合格</t>
  </si>
  <si>
    <t>4.1.2</t>
  </si>
  <si>
    <t>コミュニケーション計画及びプロジェクトの意思決定手順が示されているか。</t>
  </si>
  <si>
    <t>4.2.1</t>
  </si>
  <si>
    <t>システム開発経験：プロジェクトマネージャーは、本件システムと同等規模(利用ユーザ数、トランザクション数、要求される信頼性等)のシステムの開発・運用をどれくらい実施した経験があるか。
プロジェクト経験については、成功したプロジェクトのみが記述されているか。また、その際、プロジェクトの成功を証明する資料を添付されているか。</t>
  </si>
  <si>
    <t>4.2.2</t>
  </si>
  <si>
    <t>プロジェクトマネージャーは、PMBOK・EVMに基づいたプロジェクト管理の経験をどれくらい有しているか。
プロジェクト経験については、成功したプロジェクトのみが記述されているか。また、その際、プロジェクトの成功を証明する資料を添付されているか。</t>
  </si>
  <si>
    <r>
      <t>1
左記B</t>
    </r>
    <r>
      <rPr>
        <sz val="9"/>
        <color indexed="8"/>
        <rFont val="ＭＳ Ｐゴシック"/>
        <family val="3"/>
      </rPr>
      <t>の基準を満たしていない。</t>
    </r>
  </si>
  <si>
    <t>4.2.3</t>
  </si>
  <si>
    <t>プロジェクトマネージャーは、本プロジェクトのポイントを明確に説明できるか。その内容は適切か。
プロジェクトマネージャーは、本プロジェクトにおける成功要因及びリスクを把握できているか。</t>
  </si>
  <si>
    <t>4.3 工程計画（資源・工数・要員などの計画を含む）</t>
  </si>
  <si>
    <t>4.3.1</t>
  </si>
  <si>
    <t xml:space="preserve">WBS単位にスケジュールが作成されているか。
作業項目の順序や依存関係は明確かつ適切に設定されているか。
</t>
  </si>
  <si>
    <t>4.3.2</t>
  </si>
  <si>
    <t xml:space="preserve">WBS構造は発注者から提示された「WBSレベル」にしたがって設定されているか。
WBSは適切な単位のWPに分割されているか。
</t>
  </si>
  <si>
    <t>4.3.3</t>
  </si>
  <si>
    <t xml:space="preserve">WBS単位でコスト（または工数）が明記されているか。
コスト全体に対する各WBSの配分は適切であり、また、リスクに応じたリザーブを適切に見込んでいるか。
</t>
  </si>
  <si>
    <t>4.4 工程管理計画（WBSディクショナリ）</t>
  </si>
  <si>
    <t>4.4.1</t>
  </si>
  <si>
    <t>計測規準（進捗評価基準）の考え方が示されているか。その内容は適切か。</t>
  </si>
  <si>
    <t>4.4.2</t>
  </si>
  <si>
    <t xml:space="preserve">WBS単位の成果物は明確かつ適切に設定されているか。
成果物の記載内容が定義され、サンプル成果物などが具体的に示されているか。
</t>
  </si>
  <si>
    <t>4.5 ドキュメント一覧</t>
  </si>
  <si>
    <t>4.5.1</t>
  </si>
  <si>
    <t xml:space="preserve">納入物以外のドキュメント、管理台帳、連絡票などについて、網羅的に記述されているか。
</t>
  </si>
  <si>
    <t>4.6 品質保証計画</t>
  </si>
  <si>
    <t>4.6.1</t>
  </si>
  <si>
    <t xml:space="preserve">品質管理に必要と思われる体制、活動内容は具体的かつ実現可能であるか。
</t>
  </si>
  <si>
    <t>4.6.2</t>
  </si>
  <si>
    <t>ドキュメント作成基準について、様式、書き方などの考え方が示されているか。当該基準は全社的（あるいはそれに匹敵する規模の組織、例えば事業所、事業部などにおける）基準に基づくなど、統一的なものか。</t>
  </si>
  <si>
    <t>4.6.3</t>
  </si>
  <si>
    <t>ドキュメントレビュー計画について、適切に詳細化されているか。
作成担当部門による自己評価のみで終わってしまうことはないか。</t>
  </si>
  <si>
    <t>4.6.4</t>
  </si>
  <si>
    <t>ソースコードレビュー計画について、適切に詳細化されているか。
作成担当部門による自己評価のみで終わってしまうことはないか。</t>
  </si>
  <si>
    <t>4.6.5</t>
  </si>
  <si>
    <t>品質評価のための指標・基準が提示されているか。それらの内容は適切か。</t>
  </si>
  <si>
    <t>4.6.6</t>
  </si>
  <si>
    <t>テスト方針、検証方法・指標、目標値に関して効果的かつ効率的な提案がなされている。目指すべき機能、性能等に対して、正しい目標値が設定されている。</t>
  </si>
  <si>
    <t>4.7 セキュリティ計画</t>
  </si>
  <si>
    <t>4.7.1</t>
  </si>
  <si>
    <t xml:space="preserve">実施体制における情報セキュリティ対策として、関連ドキュメントのアクセス管理、コーディング規約の制定などがなされているとともに、それらの効率的運用のための方策が計画されているか。
</t>
  </si>
  <si>
    <t>4.7.2</t>
  </si>
  <si>
    <t>ソフトウェアの設計にあたり、その情報セキュリティに関する妥当性を確認するための設計レビューの範囲及び方法について、具体的に提案されているか。</t>
  </si>
  <si>
    <t>開発業務の範囲について、「１．４　作業内容・納入物件」に記載している項目を一括して受託すること（部分についての提案は認めない）</t>
  </si>
  <si>
    <t xml:space="preserve">10
右記Bの基準を満たしている。
本件の状況を考慮して、開発プロセスに独自のカスタマイズがかけられているなど、本件に適用する理由と効果が明確になっている。
</t>
  </si>
  <si>
    <t xml:space="preserve">5
全体プロセスの特徴が記載されている。
社内規準あるいは業界規準に準拠している。
</t>
  </si>
  <si>
    <t xml:space="preserve">10
右記Bの基準を満たしている。
選択された開発手法・テスト方法に合わせてプロジェクト管理ツールや開発支援ツールが仮定され、その選択理由や効果、選択したツールの導入実績についても説明されている。
</t>
  </si>
  <si>
    <t xml:space="preserve">5
本件の特徴を考慮して、採用する開発手法・テスト方法が選択されており、具体的かつ実行可能な内容となっている。
</t>
  </si>
  <si>
    <t>10
右記Bの基準を満たし、かつ、提案内容が卓越している。</t>
  </si>
  <si>
    <t>5
抜け漏れ無く洗い出すための方法案に対して、抜け漏れ無く洗い出せる理由が説明されている。</t>
  </si>
  <si>
    <t xml:space="preserve">10
右記Bの基準を満たしている。
設計・開発、工程管理、品質保証、セキュリティ対策等の活動について役割分担がなされている。
プロジェクトメンバーは、上記の役割分担に応じた実務経験を有する。
</t>
  </si>
  <si>
    <t xml:space="preserve">5
提案する体制図において、各グループ及び構成要員の役割、責任を明確にしている。
プロジェクトメンバーの実務経験が記載されている。
</t>
  </si>
  <si>
    <t xml:space="preserve">10
右記Bの基準を満たしている。
対象者の具体的な役職などに基づいて記載されている。
</t>
  </si>
  <si>
    <t xml:space="preserve">5
適切なコミュニケーション計画及びプロジェクトの意思決定手順が記載されている。
</t>
  </si>
  <si>
    <r>
      <t>プロジェクトメンバーの中に</t>
    </r>
    <r>
      <rPr>
        <sz val="9"/>
        <rFont val="ＭＳ Ｐゴシック"/>
        <family val="3"/>
      </rPr>
      <t>ソフトウェアの脆弱性について十分な知識を有しており、SCAPを理解している要員</t>
    </r>
    <r>
      <rPr>
        <sz val="9"/>
        <color indexed="8"/>
        <rFont val="ＭＳ Ｐゴシック"/>
        <family val="3"/>
      </rPr>
      <t>が含まれているか。（ヒアリングと合わせて評価を実施する場合有）</t>
    </r>
  </si>
  <si>
    <r>
      <t xml:space="preserve">5
</t>
    </r>
    <r>
      <rPr>
        <sz val="9"/>
        <rFont val="ＭＳ Ｐゴシック"/>
        <family val="3"/>
      </rPr>
      <t>ソフトウェアの脆弱性およびSCAPの適用/応用に係る実務を経験している。</t>
    </r>
  </si>
  <si>
    <r>
      <t>10
右記Bの基準を満たし</t>
    </r>
    <r>
      <rPr>
        <sz val="9"/>
        <rFont val="ＭＳ Ｐゴシック"/>
        <family val="3"/>
      </rPr>
      <t>、かつ、その経験が充実している。</t>
    </r>
    <r>
      <rPr>
        <sz val="9"/>
        <color indexed="8"/>
        <rFont val="ＭＳ Ｐゴシック"/>
        <family val="3"/>
      </rPr>
      <t xml:space="preserve">
</t>
    </r>
  </si>
  <si>
    <r>
      <t>プロジェクトメンバーの中に</t>
    </r>
    <r>
      <rPr>
        <sz val="9"/>
        <rFont val="ＭＳ Ｐゴシック"/>
        <family val="3"/>
      </rPr>
      <t>データベースシステムの開発に携った経験のある要員</t>
    </r>
    <r>
      <rPr>
        <sz val="9"/>
        <color indexed="8"/>
        <rFont val="ＭＳ Ｐゴシック"/>
        <family val="3"/>
      </rPr>
      <t>が含まれているか。</t>
    </r>
  </si>
  <si>
    <r>
      <t>5
データ</t>
    </r>
    <r>
      <rPr>
        <sz val="9"/>
        <rFont val="ＭＳ Ｐゴシック"/>
        <family val="3"/>
      </rPr>
      <t>ベースシステムの開発に携った経験の要員が複数人含まれている。</t>
    </r>
  </si>
  <si>
    <t xml:space="preserve">10
右記Bの基準を満たしている。
プレゼンテーションを通じて、自分のシステム開発に関する能力（知識・スキル・経験）を本プロジェクトで発揮できることを示している。
</t>
  </si>
  <si>
    <t xml:space="preserve">5
プロジェクトマネージャーは本件システムと同等規模のシステム開発プロジェクトの経験を5年以上有している。
プロジェクトマネージャーは、それらのプロジェクトの成功に貢献したポイントを提示している。
</t>
  </si>
  <si>
    <t xml:space="preserve">10
右記Bの基準を満たしている。
各WBSの作業順序や依存関係が整理され、手戻りがないように工夫を行っている。
</t>
  </si>
  <si>
    <t xml:space="preserve">5
WBSのタスク単位で、成果物作成に必要な工数を適切に見積もり、妥当なスケジュールを作成している。
</t>
  </si>
  <si>
    <t xml:space="preserve">10
右記Bの基準を満たしている。
プレゼンテーション/質疑応答を通じて、自分のPMBOK・EVMに関する能力（知識・スキル・経験）を発揮している。
プレゼンテーション/質疑応答を通じて、自分のプレゼンテーション力・質問対応力・課題に対する対応策を立案していく能力等を発揮している。
</t>
  </si>
  <si>
    <t xml:space="preserve">5
プロジェクトマネージャーはPMBOK・EVMに基づいたプロジェクト管理の経験を一通り（計画、実行、評価、改善）有していることが示されている。
プロジェクトマネージャーは、それらのプロジェクトマネジメントを成功させたことを提示している。
</t>
  </si>
  <si>
    <t xml:space="preserve">10
右記Bの基準を満たしている。
プレゼンテーション/質疑応答を通じて、自分のプロジェクトの深い理解度を発揮している。
</t>
  </si>
  <si>
    <t xml:space="preserve">5
提案書の中で。本プロジェクトのポイント・成功要因・リスクを端的に説明している。
</t>
  </si>
  <si>
    <t xml:space="preserve">10
右記Bの基準を満たしている。
WBSは適切な単位のWPに分割されており、かつ、詳細化が必要な部分については、適切なレベルで詳細化を行っている。
</t>
  </si>
  <si>
    <t xml:space="preserve">5
発注者から提示された「WBSレベル」にしたがってWBSが作成されている。
</t>
  </si>
  <si>
    <t xml:space="preserve">10
右記Bの基準を満たしている。
算出されたコストは、作業工数×人月単価によって、正確に見積もっている。
</t>
  </si>
  <si>
    <t xml:space="preserve">5
WBS単位でコスト（または工数）が明記され、配分は適切である。
</t>
  </si>
  <si>
    <t xml:space="preserve">10
右記Bの基準を満たしている。
作成終了をもって完了とせず、レビューや検証、検査に要する工程を見込んでいる。
</t>
  </si>
  <si>
    <t xml:space="preserve">10
右記Bの基準を満たしている。
WBS単位の成果物に、納入物件以外の中間成果物等が適切に設定されている。
</t>
  </si>
  <si>
    <t xml:space="preserve">5
成果物の種類ごとに、計測基準が定められている。
</t>
  </si>
  <si>
    <t xml:space="preserve">5
WBS単位の成果物は、少なくとも納入物件について明確に設定されている。
</t>
  </si>
  <si>
    <t xml:space="preserve">10
右記Bの基準を満たしている。
定義されたドキュメントの利用目的が端的に記載されている。
</t>
  </si>
  <si>
    <t xml:space="preserve">5
会議体に提出する資料、課題整理に用いる台帳、連絡書式など、プロジェクト遂行に必要なドキュメントが定義されている。
</t>
  </si>
  <si>
    <t xml:space="preserve">10
右記Bの基準を満たしている。
提案する品質管理業務の活動を行った結果としての実効性について説明されている。
</t>
  </si>
  <si>
    <t xml:space="preserve">5
品質管理業務を適切に実施する為に必要となる品質管理体制、活動内容が具体的に記載され、かつ、実現可能であることが説明されている。
</t>
  </si>
  <si>
    <t xml:space="preserve">10
右記Bの基準を満たしている。
社内規準などに基づく、雛形、作成基準が具体的に示されている。
</t>
  </si>
  <si>
    <t xml:space="preserve">5
ドキュメントの作成基準についての考え方が記載され、本プロジェクトのみに有効ではないことが示されている。
</t>
  </si>
  <si>
    <t>10
右記Bの基準を満たしている。
社内規準などに基づいて、担当部署・グループ内でのレビューだけでなく、品質管理部門あるいは社外コンサルタントのレビューを受けることとなっているか。
基準には、レビュー結果の様式、機能分割の適切性の観点が含まれているか。</t>
  </si>
  <si>
    <t xml:space="preserve">5
ドキュメントのレビュー計画について、体制、コミュニケーション計画に記載されている内容が詳細化され、レビュー手順の考え方が記載されている。
</t>
  </si>
  <si>
    <t xml:space="preserve">10
右記Bの基準を満たしている。
社内規準などに基づいた具体的なが提示され、基準、目標値等が設定されている。
</t>
  </si>
  <si>
    <t>5
品質評価指標についての考え方が記載されている。</t>
  </si>
  <si>
    <t>10
右記Bの基準を満たしている。
提案内容は、効果的かつ効率的である。</t>
  </si>
  <si>
    <t xml:space="preserve">5
テスト方針、検証方法・指標、目標値に関して具体的な提案がなされている。目指すべき機能、性能等に対して、正しい目標値が設定されている。
</t>
  </si>
  <si>
    <t xml:space="preserve">10
右記Bの基準を満たしている。
それらの効率的運用のための方策が計画されている。
</t>
  </si>
  <si>
    <t>5
関連ドキュメントのアクセス管理、コーディング規約の制定などがなされている。</t>
  </si>
  <si>
    <t>10
右記Bの基準を満たしている。
他のレビューから独立した計画となっており、それらの効率的運用のための方策が計画されている。</t>
  </si>
  <si>
    <t xml:space="preserve">5
情報セキュリティに関連する機能・性能等に関するレビューの計画について、その範囲及び方法が具体的に記載されている。
</t>
  </si>
  <si>
    <t>2.1.4</t>
  </si>
  <si>
    <t>2.1.5</t>
  </si>
  <si>
    <t>10
右記Bの基準を満たしている。
次の項目がレビュー観点に含まれている。
1)ソースコードの可読性(複雑度)を適切と判断する定量的な基準
2)エラー処理が適切に行われているか
3)メモリリークが発生しないか
4)防御的プログラミング</t>
  </si>
  <si>
    <t xml:space="preserve">5
ソースコードのレビュー計画について、
レビュー体制 (レビュー者のスキルを含む)、レビュースケジュール及び頻度、レビュー観点が明確になっている。
</t>
  </si>
  <si>
    <t>V．評価項目一覧</t>
  </si>
  <si>
    <t>4.1.3</t>
  </si>
  <si>
    <t>4.1.4</t>
  </si>
  <si>
    <t>4.1.5</t>
  </si>
  <si>
    <t>5
具体的な遷移案に対して、現行のmjcheck3と比較して見直した点及びそれによる効果が説明されている。</t>
  </si>
  <si>
    <t>10
右記Bの基準を満たし、かつ、提案内容が卓越している。</t>
  </si>
  <si>
    <t>2.1.2</t>
  </si>
  <si>
    <t>2.1.3</t>
  </si>
  <si>
    <t>2.1.8</t>
  </si>
  <si>
    <r>
      <t>プロジェクトメンバーの中にクライアントサーバーシステム</t>
    </r>
    <r>
      <rPr>
        <sz val="9"/>
        <rFont val="ＭＳ Ｐゴシック"/>
        <family val="3"/>
      </rPr>
      <t>の開発に携った経験のある要員</t>
    </r>
    <r>
      <rPr>
        <sz val="9"/>
        <color indexed="8"/>
        <rFont val="ＭＳ Ｐゴシック"/>
        <family val="3"/>
      </rPr>
      <t>が含まれているか。</t>
    </r>
  </si>
  <si>
    <r>
      <t>5
クライアントサーバーシステム</t>
    </r>
    <r>
      <rPr>
        <sz val="9"/>
        <rFont val="ＭＳ Ｐゴシック"/>
        <family val="3"/>
      </rPr>
      <t>の開発に携った経験の要員が複数人含まれている。</t>
    </r>
  </si>
  <si>
    <t>4.1.6</t>
  </si>
  <si>
    <r>
      <t>プロジェクトメンバーの中にクラウドシステム</t>
    </r>
    <r>
      <rPr>
        <sz val="9"/>
        <rFont val="ＭＳ Ｐゴシック"/>
        <family val="3"/>
      </rPr>
      <t>の構築に携った経験のある要員</t>
    </r>
    <r>
      <rPr>
        <sz val="9"/>
        <color indexed="8"/>
        <rFont val="ＭＳ Ｐゴシック"/>
        <family val="3"/>
      </rPr>
      <t>が含まれているか。</t>
    </r>
  </si>
  <si>
    <r>
      <t>5
クラウドシステム</t>
    </r>
    <r>
      <rPr>
        <sz val="9"/>
        <rFont val="ＭＳ Ｐゴシック"/>
        <family val="3"/>
      </rPr>
      <t>の構築に携った経験の要員が複数人含まれている。</t>
    </r>
  </si>
  <si>
    <r>
      <t>10
右記Bの基準を満たし</t>
    </r>
    <r>
      <rPr>
        <sz val="9"/>
        <rFont val="ＭＳ Ｐゴシック"/>
        <family val="3"/>
      </rPr>
      <t>、かつ、パブリッククラウド提供ベンダーによる認定資格を有するプロジェクトメンバーが体制内に含まれる。</t>
    </r>
  </si>
  <si>
    <t>見直された遷移方法について、具体的な遷移案が提案されているか。</t>
  </si>
  <si>
    <t>Ⅲ仕様書「２．２　情報システムの機能等に関する要件」
【１－１】MyJVN脆弱性対策情報収集ツール（mjcheck4(仮)）の開発</t>
  </si>
  <si>
    <t>追加・変更が必要となるJVN iPedia/MyJVNのウェブコンテンツの洗い出しについて、抜け漏れ無く洗い出すための方法案が提案されているか。</t>
  </si>
  <si>
    <t>5
フロー図等で具体的に方式が示されている。</t>
  </si>
  <si>
    <t>見直された画面インターフェースについて、具体的な表示方針案が提案されているか。</t>
  </si>
  <si>
    <t>5
具体的な画面案が提案され、現行のmjcheck3と比較して見直した点及びそれによる効果が説明されている。</t>
  </si>
  <si>
    <t>Ⅲ仕様書「２．２　情報システムの機能等に関する要件」
【１－２】ウェブコンテンツの新規作成・変更</t>
  </si>
  <si>
    <t>5
フロー図等で具体的にアプローチが示されている。</t>
  </si>
  <si>
    <t>現行システムを把握したうえで機能、非機能要件を決定するアプローチが提案されているか。</t>
  </si>
  <si>
    <t>Ⅲ仕様書「２．２　情報システムの機能等に関する要件」
【２】次期機能拡張に係る要件定義</t>
  </si>
  <si>
    <t>Ⅲ仕様書「２．２　情報システムの機能等に関する要件」
【３】次期インフラ環境に係る要件定義</t>
  </si>
  <si>
    <t>クラウドへの移行も検討するにあたり、複数のサービスの比較検討を行う提案がされている。</t>
  </si>
  <si>
    <t>5
クラウドへの移行も見据えての検討がされている。また、クラウドサービスを2つ以上比較する想定となっている。</t>
  </si>
  <si>
    <t>既存システムに影響を与えることなく、検証用の環境を構築し、ソフトウェアアップデートによる影響の動作検証を行うための進め方について、方針が提案されているか。</t>
  </si>
  <si>
    <t>インフラ環境の要件定義の進め方について、方針が提案されているか。</t>
  </si>
  <si>
    <t>次期機能拡張の要件定義の進め方について、方針が提案されているか。</t>
  </si>
  <si>
    <t>脆弱性対策情報をMyJVN APIで取得する際、サーバの負荷を低減する方式が提案されているか。</t>
  </si>
  <si>
    <t>5
フロー図等で具体的にアプローチが示されている。</t>
  </si>
  <si>
    <t>アップデートで不具合が判明した場合、その対応方針の決め方が具体的に提案されているか。</t>
  </si>
  <si>
    <t>2.1.6</t>
  </si>
  <si>
    <t>2.1.7</t>
  </si>
  <si>
    <t>2.1.9</t>
  </si>
  <si>
    <t>2.1.10</t>
  </si>
  <si>
    <t>2.1.11</t>
  </si>
  <si>
    <t>2.1.12</t>
  </si>
  <si>
    <t>2.1.13</t>
  </si>
  <si>
    <r>
      <t>入札件名：「</t>
    </r>
    <r>
      <rPr>
        <sz val="16"/>
        <color indexed="21"/>
        <rFont val="ＭＳ Ｐゴシック"/>
        <family val="3"/>
      </rPr>
      <t>脆弱性関連システム JVN iPedia/MyJVNの機能拡張</t>
    </r>
    <r>
      <rPr>
        <sz val="16"/>
        <color indexed="8"/>
        <rFont val="ＭＳ Ｐゴシック"/>
        <family val="3"/>
      </rPr>
      <t>」</t>
    </r>
  </si>
  <si>
    <t>ヒアリング後の要件定義中、要件定義の対象となる検討を予定している要件仕様に追加・変更がされても許容できるアプローチが提案されているか。</t>
  </si>
  <si>
    <t>5
動作検証を行う上で必要十分なテスト項目の洗い出し方針について説明されている。</t>
  </si>
  <si>
    <t>Ⅲ仕様書「２．２　情報システムの機能等に関する要件」
【４】現行システムを構成するソフトウェアのアップデートした場合の既存プログラムの影響検証</t>
  </si>
  <si>
    <t>注意警戒情報サービスの情報を製品に応じてフィルタリングして表示することについて、具体的な表示方針案が提案されているか。</t>
  </si>
  <si>
    <t>5
具体的な画面案が提案されている。</t>
  </si>
  <si>
    <t>以下の資料が提出されているか。
・情報管理に対する社内規則等（社内規則がない場合は代わりとなるもの。）</t>
  </si>
  <si>
    <t>4.1.7</t>
  </si>
  <si>
    <t>4.2 プロジェクトマネージャのスキル（必要に応じてヒアリングと合わせて評価を実施する）</t>
  </si>
  <si>
    <t>４．プロジェクト計画案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</si>
</sst>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_);[Red]\(0.0\)"/>
    <numFmt numFmtId="183" formatCode="#,##0_ "/>
    <numFmt numFmtId="184" formatCode="0.000%"/>
    <numFmt numFmtId="185" formatCode="0.0%"/>
    <numFmt numFmtId="186" formatCode="0_);[Red]\(0\)"/>
    <numFmt numFmtId="187" formatCode="[$]ggge&quot;年&quot;m&quot;月&quot;d&quot;日&quot;;@"/>
    <numFmt numFmtId="188" formatCode="[$-411]gge&quot;年&quot;m&quot;月&quot;d&quot;日&quot;;@"/>
    <numFmt numFmtId="189" formatCode="[$]gge&quot;年&quot;m&quot;月&quot;d&quot;日&quot;;@"/>
    <numFmt numFmtId="190" formatCode="#,##0.0_ "/>
  </numFmts>
  <fonts count="6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4"/>
      <name val="ＭＳ Ｐゴシック"/>
      <family val="3"/>
    </font>
    <font>
      <sz val="9"/>
      <name val="ＭＳ Ｐゴシック"/>
      <family val="3"/>
    </font>
    <font>
      <sz val="10.5"/>
      <color indexed="8"/>
      <name val="ＭＳ 明朝"/>
      <family val="1"/>
    </font>
    <font>
      <sz val="11"/>
      <color indexed="8"/>
      <name val="ＭＳ 明朝"/>
      <family val="1"/>
    </font>
    <font>
      <sz val="9"/>
      <color indexed="10"/>
      <name val="ＭＳ Ｐゴシック"/>
      <family val="3"/>
    </font>
    <font>
      <sz val="24"/>
      <name val="ＭＳ Ｐゴシック"/>
      <family val="3"/>
    </font>
    <font>
      <sz val="16"/>
      <color indexed="8"/>
      <name val="ＭＳ Ｐゴシック"/>
      <family val="3"/>
    </font>
    <font>
      <sz val="16"/>
      <color indexed="21"/>
      <name val="ＭＳ Ｐゴシック"/>
      <family val="3"/>
    </font>
    <font>
      <sz val="9"/>
      <color indexed="8"/>
      <name val="ＭＳ 明朝"/>
      <family val="1"/>
    </font>
    <font>
      <sz val="20"/>
      <color indexed="8"/>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9"/>
      <name val="ＭＳ Ｐゴシック"/>
      <family val="3"/>
    </font>
    <font>
      <sz val="10"/>
      <color indexed="8"/>
      <name val="ＭＳ Ｐゴシック"/>
      <family val="3"/>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ＭＳ Ｐゴシック"/>
      <family val="3"/>
    </font>
    <font>
      <sz val="10.5"/>
      <color theme="1"/>
      <name val="ＭＳ 明朝"/>
      <family val="1"/>
    </font>
    <font>
      <sz val="9"/>
      <color theme="1"/>
      <name val="Calibri"/>
      <family val="3"/>
    </font>
    <font>
      <sz val="9"/>
      <color theme="0"/>
      <name val="ＭＳ Ｐゴシック"/>
      <family val="3"/>
    </font>
    <font>
      <sz val="10"/>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color indexed="63"/>
      </top>
      <bottom>
        <color indexed="63"/>
      </bottom>
    </border>
    <border>
      <left style="medium"/>
      <right style="medium"/>
      <top style="thin"/>
      <bottom style="thin"/>
    </border>
    <border diagonalUp="1">
      <left style="thin"/>
      <right style="thin"/>
      <top style="thin"/>
      <bottom style="thin"/>
      <diagonal style="thin"/>
    </border>
    <border>
      <left style="thin"/>
      <right style="medium"/>
      <top style="thin"/>
      <bottom style="thin"/>
    </border>
    <border>
      <left style="thin"/>
      <right style="thin"/>
      <top style="thin"/>
      <bottom style="medium"/>
    </border>
    <border>
      <left style="thin"/>
      <right style="thin"/>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diagonalUp="1">
      <left style="thin"/>
      <right style="thin"/>
      <top>
        <color indexed="63"/>
      </top>
      <bottom style="medium"/>
      <diagonal style="thin"/>
    </border>
    <border>
      <left style="medium"/>
      <right style="medium"/>
      <top style="thin"/>
      <bottom>
        <color indexed="63"/>
      </bottom>
    </border>
    <border>
      <left style="thin"/>
      <right style="thin"/>
      <top style="thin"/>
      <bottom>
        <color indexed="63"/>
      </bottom>
    </border>
    <border diagonalUp="1">
      <left style="thin"/>
      <right style="thin"/>
      <top style="thin"/>
      <bottom>
        <color indexed="63"/>
      </bottom>
      <diagonal style="thin"/>
    </border>
    <border>
      <left style="thin"/>
      <right style="medium"/>
      <top style="thin"/>
      <bottom>
        <color indexed="63"/>
      </bottom>
    </border>
    <border diagonalUp="1">
      <left style="thin"/>
      <right style="thin"/>
      <top style="thin"/>
      <bottom style="medium"/>
      <diagonal style="thin"/>
    </border>
    <border>
      <left style="thin"/>
      <right style="medium"/>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 fillId="0" borderId="0">
      <alignment vertical="center"/>
      <protection/>
    </xf>
    <xf numFmtId="0" fontId="55" fillId="0" borderId="0" applyNumberFormat="0" applyFill="0" applyBorder="0" applyAlignment="0" applyProtection="0"/>
    <xf numFmtId="0" fontId="56" fillId="31" borderId="0" applyNumberFormat="0" applyBorder="0" applyAlignment="0" applyProtection="0"/>
  </cellStyleXfs>
  <cellXfs count="128">
    <xf numFmtId="0" fontId="0" fillId="0" borderId="0" xfId="0" applyFont="1" applyAlignment="1">
      <alignment vertical="center"/>
    </xf>
    <xf numFmtId="0" fontId="57" fillId="0" borderId="0" xfId="0" applyFont="1" applyAlignment="1">
      <alignment vertical="top"/>
    </xf>
    <xf numFmtId="0" fontId="58" fillId="0" borderId="10" xfId="0" applyFont="1" applyBorder="1" applyAlignment="1">
      <alignment horizontal="justify" vertical="center" wrapText="1"/>
    </xf>
    <xf numFmtId="0" fontId="9" fillId="0" borderId="0" xfId="0" applyFont="1" applyAlignment="1">
      <alignment vertical="top"/>
    </xf>
    <xf numFmtId="0" fontId="8" fillId="0" borderId="0" xfId="0" applyFont="1" applyAlignment="1">
      <alignment vertical="top"/>
    </xf>
    <xf numFmtId="0" fontId="11" fillId="0" borderId="0" xfId="0" applyFont="1" applyAlignment="1">
      <alignment vertical="top"/>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4" fillId="32" borderId="11" xfId="0" applyFont="1" applyFill="1" applyBorder="1" applyAlignment="1">
      <alignment horizontal="center" vertical="center" textRotation="255" wrapText="1"/>
    </xf>
    <xf numFmtId="0" fontId="14" fillId="32" borderId="12" xfId="0" applyFont="1" applyFill="1" applyBorder="1" applyAlignment="1">
      <alignment horizontal="center" vertical="center" textRotation="255" wrapText="1"/>
    </xf>
    <xf numFmtId="0" fontId="14" fillId="32" borderId="13" xfId="0" applyFont="1" applyFill="1" applyBorder="1" applyAlignment="1">
      <alignment horizontal="center" vertical="center" textRotation="255" wrapText="1"/>
    </xf>
    <xf numFmtId="0" fontId="15" fillId="32" borderId="14" xfId="0" applyFont="1" applyFill="1" applyBorder="1" applyAlignment="1">
      <alignment horizontal="left" vertical="top" wrapText="1"/>
    </xf>
    <xf numFmtId="0" fontId="3" fillId="0" borderId="14"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vertical="center"/>
    </xf>
    <xf numFmtId="0" fontId="0" fillId="0" borderId="16" xfId="0" applyBorder="1" applyAlignment="1">
      <alignment horizontal="left" vertical="center"/>
    </xf>
    <xf numFmtId="0" fontId="3" fillId="0" borderId="16" xfId="0" applyFont="1" applyBorder="1" applyAlignment="1">
      <alignment vertical="top" wrapText="1"/>
    </xf>
    <xf numFmtId="0" fontId="3" fillId="0" borderId="16" xfId="0" applyFont="1" applyBorder="1" applyAlignment="1">
      <alignment horizontal="center" vertical="center"/>
    </xf>
    <xf numFmtId="0" fontId="3" fillId="0" borderId="16" xfId="0" applyFont="1" applyBorder="1" applyAlignment="1">
      <alignment vertical="top"/>
    </xf>
    <xf numFmtId="0" fontId="3" fillId="0" borderId="16" xfId="0" applyFont="1" applyBorder="1" applyAlignment="1">
      <alignment vertical="center"/>
    </xf>
    <xf numFmtId="0" fontId="3" fillId="0" borderId="17" xfId="0" applyFont="1" applyBorder="1" applyAlignment="1">
      <alignment vertical="center"/>
    </xf>
    <xf numFmtId="183" fontId="3" fillId="0" borderId="18" xfId="0" applyNumberFormat="1" applyFont="1"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183" fontId="3" fillId="0" borderId="20" xfId="0" applyNumberFormat="1" applyFont="1" applyBorder="1" applyAlignment="1">
      <alignment horizontal="center" vertical="center"/>
    </xf>
    <xf numFmtId="0" fontId="0" fillId="0" borderId="10" xfId="0" applyBorder="1" applyAlignment="1">
      <alignment horizontal="left" vertical="center"/>
    </xf>
    <xf numFmtId="0" fontId="3" fillId="0" borderId="10" xfId="0" applyFont="1" applyBorder="1" applyAlignment="1">
      <alignment vertical="top" wrapText="1"/>
    </xf>
    <xf numFmtId="0" fontId="5"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left" vertical="center" wrapText="1"/>
    </xf>
    <xf numFmtId="0" fontId="3" fillId="0" borderId="10" xfId="0" applyFont="1" applyBorder="1" applyAlignment="1">
      <alignment horizontal="left" vertical="top" wrapText="1"/>
    </xf>
    <xf numFmtId="0" fontId="0" fillId="0" borderId="23" xfId="0" applyBorder="1" applyAlignment="1">
      <alignment horizontal="left" vertical="center"/>
    </xf>
    <xf numFmtId="0" fontId="5" fillId="0" borderId="10" xfId="0" applyFont="1" applyBorder="1" applyAlignment="1">
      <alignment horizontal="center" vertical="center" wrapText="1"/>
    </xf>
    <xf numFmtId="0" fontId="0" fillId="0" borderId="0" xfId="0" applyAlignment="1">
      <alignment horizontal="left" vertical="center"/>
    </xf>
    <xf numFmtId="0" fontId="5" fillId="0" borderId="16" xfId="0" applyFont="1" applyBorder="1" applyAlignment="1">
      <alignment horizontal="center" vertical="center"/>
    </xf>
    <xf numFmtId="0" fontId="0" fillId="0" borderId="24" xfId="0" applyBorder="1" applyAlignment="1">
      <alignment horizontal="left" vertical="center"/>
    </xf>
    <xf numFmtId="0" fontId="3" fillId="0" borderId="24" xfId="0" applyFont="1" applyBorder="1" applyAlignment="1">
      <alignment horizontal="left" vertical="top" wrapText="1"/>
    </xf>
    <xf numFmtId="0" fontId="5" fillId="0" borderId="24"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left" vertical="top" wrapText="1"/>
    </xf>
    <xf numFmtId="0" fontId="3" fillId="0" borderId="17" xfId="0" applyFont="1" applyBorder="1" applyAlignment="1">
      <alignment horizontal="left" vertical="center" wrapText="1"/>
    </xf>
    <xf numFmtId="183" fontId="3" fillId="0" borderId="25" xfId="0" applyNumberFormat="1" applyFont="1" applyBorder="1" applyAlignment="1">
      <alignment horizontal="center" vertical="center"/>
    </xf>
    <xf numFmtId="0" fontId="0" fillId="0" borderId="26" xfId="0" applyBorder="1" applyAlignment="1">
      <alignment horizontal="left" vertical="center"/>
    </xf>
    <xf numFmtId="0" fontId="3" fillId="0" borderId="26" xfId="0" applyFont="1" applyBorder="1" applyAlignment="1">
      <alignment horizontal="left" vertical="top" wrapText="1"/>
    </xf>
    <xf numFmtId="0" fontId="5" fillId="0" borderId="2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0" xfId="0" applyFont="1" applyBorder="1" applyAlignment="1">
      <alignment vertical="top" wrapText="1"/>
    </xf>
    <xf numFmtId="0" fontId="5" fillId="0" borderId="3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83" fontId="3" fillId="0" borderId="32" xfId="0" applyNumberFormat="1" applyFont="1" applyBorder="1" applyAlignment="1">
      <alignment horizontal="center" vertical="center"/>
    </xf>
    <xf numFmtId="0" fontId="0" fillId="0" borderId="33" xfId="0" applyBorder="1" applyAlignment="1">
      <alignment horizontal="left" vertical="center" wrapText="1"/>
    </xf>
    <xf numFmtId="0" fontId="5" fillId="0" borderId="33"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vertical="center"/>
    </xf>
    <xf numFmtId="0" fontId="3" fillId="0" borderId="33" xfId="0" applyFont="1" applyBorder="1" applyAlignment="1">
      <alignment horizontal="left" vertical="top" wrapText="1"/>
    </xf>
    <xf numFmtId="0" fontId="3" fillId="0" borderId="34" xfId="0" applyFont="1" applyBorder="1" applyAlignment="1">
      <alignment horizontal="center" vertical="center"/>
    </xf>
    <xf numFmtId="0" fontId="3" fillId="0" borderId="35" xfId="0" applyFont="1" applyBorder="1" applyAlignment="1">
      <alignment vertical="center"/>
    </xf>
    <xf numFmtId="0" fontId="3" fillId="0" borderId="23" xfId="0" applyFont="1" applyBorder="1" applyAlignment="1">
      <alignment horizontal="left" vertical="top" wrapText="1"/>
    </xf>
    <xf numFmtId="0" fontId="5" fillId="0" borderId="23"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0" xfId="0" applyFont="1" applyBorder="1" applyAlignment="1">
      <alignment horizontal="left" vertical="top" wrapText="1"/>
    </xf>
    <xf numFmtId="0" fontId="3" fillId="0" borderId="38" xfId="0" applyFont="1" applyBorder="1" applyAlignment="1">
      <alignment vertical="center"/>
    </xf>
    <xf numFmtId="0" fontId="3" fillId="0" borderId="37"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10" fillId="0" borderId="0" xfId="0" applyFont="1" applyAlignment="1">
      <alignment vertical="center"/>
    </xf>
    <xf numFmtId="0" fontId="0" fillId="0" borderId="33" xfId="0" applyBorder="1" applyAlignment="1">
      <alignment horizontal="left" vertical="center"/>
    </xf>
    <xf numFmtId="0" fontId="59" fillId="0" borderId="10" xfId="0" applyFont="1" applyBorder="1" applyAlignment="1">
      <alignment horizontal="left" vertical="top" wrapText="1"/>
    </xf>
    <xf numFmtId="0" fontId="58" fillId="0" borderId="39" xfId="0" applyFont="1" applyBorder="1" applyAlignment="1">
      <alignment horizontal="justify" vertical="center" wrapText="1"/>
    </xf>
    <xf numFmtId="0" fontId="58" fillId="0" borderId="40" xfId="0" applyFont="1" applyBorder="1" applyAlignment="1">
      <alignment horizontal="justify" vertical="center" wrapText="1"/>
    </xf>
    <xf numFmtId="0" fontId="58" fillId="0" borderId="10" xfId="0" applyFont="1" applyBorder="1" applyAlignment="1">
      <alignment horizontal="center" vertical="center" wrapText="1"/>
    </xf>
    <xf numFmtId="0" fontId="0" fillId="0" borderId="10" xfId="0" applyFill="1" applyBorder="1" applyAlignment="1">
      <alignment horizontal="left" vertical="center"/>
    </xf>
    <xf numFmtId="0" fontId="3" fillId="0" borderId="10" xfId="0" applyFont="1" applyFill="1" applyBorder="1" applyAlignment="1">
      <alignment horizontal="left" vertical="top"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Alignment="1">
      <alignment vertical="center"/>
    </xf>
    <xf numFmtId="183" fontId="3" fillId="0" borderId="20" xfId="0" applyNumberFormat="1" applyFont="1" applyFill="1" applyBorder="1" applyAlignment="1">
      <alignment horizontal="center" vertical="center"/>
    </xf>
    <xf numFmtId="0" fontId="3" fillId="0" borderId="39" xfId="0" applyFont="1" applyBorder="1" applyAlignment="1">
      <alignment vertical="center" wrapText="1"/>
    </xf>
    <xf numFmtId="0" fontId="0" fillId="0" borderId="41" xfId="0" applyBorder="1" applyAlignment="1">
      <alignment vertical="center" wrapText="1"/>
    </xf>
    <xf numFmtId="0" fontId="0" fillId="0" borderId="40" xfId="0" applyBorder="1" applyAlignment="1">
      <alignment vertical="center" wrapText="1"/>
    </xf>
    <xf numFmtId="0" fontId="58" fillId="0" borderId="10" xfId="0" applyFont="1" applyBorder="1" applyAlignment="1">
      <alignment vertical="center" wrapText="1"/>
    </xf>
    <xf numFmtId="0" fontId="60" fillId="0" borderId="0" xfId="0" applyFont="1" applyAlignment="1">
      <alignment vertical="center"/>
    </xf>
    <xf numFmtId="183" fontId="60" fillId="0" borderId="0" xfId="0" applyNumberFormat="1" applyFont="1" applyAlignment="1">
      <alignment vertical="center"/>
    </xf>
    <xf numFmtId="0" fontId="16" fillId="0" borderId="10" xfId="0" applyFont="1" applyBorder="1" applyAlignment="1">
      <alignment horizontal="center" vertical="center" wrapText="1"/>
    </xf>
    <xf numFmtId="186" fontId="16" fillId="0" borderId="10" xfId="0" applyNumberFormat="1" applyFont="1" applyBorder="1" applyAlignment="1">
      <alignment horizontal="center" vertical="center" wrapText="1"/>
    </xf>
    <xf numFmtId="0" fontId="3" fillId="0" borderId="41" xfId="0" applyFont="1" applyBorder="1" applyAlignment="1">
      <alignment vertical="center" wrapText="1"/>
    </xf>
    <xf numFmtId="0" fontId="3" fillId="0" borderId="42" xfId="0" applyFont="1" applyBorder="1" applyAlignment="1">
      <alignment horizontal="left" vertical="center" wrapText="1"/>
    </xf>
    <xf numFmtId="0" fontId="3" fillId="0" borderId="43" xfId="0" applyFont="1" applyBorder="1" applyAlignment="1">
      <alignment horizontal="center" vertical="center"/>
    </xf>
    <xf numFmtId="0" fontId="0" fillId="0" borderId="33" xfId="0" applyFill="1" applyBorder="1" applyAlignment="1">
      <alignment horizontal="left" vertical="center"/>
    </xf>
    <xf numFmtId="0" fontId="3" fillId="0" borderId="10" xfId="0" applyFont="1" applyFill="1" applyBorder="1" applyAlignment="1">
      <alignment vertical="top" wrapText="1"/>
    </xf>
    <xf numFmtId="0" fontId="58" fillId="0" borderId="33" xfId="0" applyFont="1" applyBorder="1" applyAlignment="1">
      <alignment horizontal="left" vertical="center" wrapText="1"/>
    </xf>
    <xf numFmtId="0" fontId="58" fillId="0" borderId="44" xfId="0" applyFont="1" applyBorder="1" applyAlignment="1">
      <alignment horizontal="left" vertical="center" wrapText="1"/>
    </xf>
    <xf numFmtId="0" fontId="58" fillId="0" borderId="45" xfId="0" applyFont="1" applyBorder="1" applyAlignment="1">
      <alignment horizontal="left" vertical="center" wrapText="1"/>
    </xf>
    <xf numFmtId="0" fontId="14" fillId="32" borderId="46" xfId="0" applyFont="1" applyFill="1" applyBorder="1" applyAlignment="1">
      <alignment horizontal="center" vertical="center" wrapText="1"/>
    </xf>
    <xf numFmtId="0" fontId="14" fillId="32" borderId="47" xfId="0" applyFont="1" applyFill="1" applyBorder="1" applyAlignment="1">
      <alignment horizontal="center" vertical="center" wrapText="1"/>
    </xf>
    <xf numFmtId="0" fontId="61" fillId="0" borderId="39" xfId="0" applyFont="1" applyBorder="1" applyAlignment="1">
      <alignment horizontal="left" vertical="center" wrapText="1"/>
    </xf>
    <xf numFmtId="0" fontId="61" fillId="0" borderId="41" xfId="0" applyFont="1" applyBorder="1" applyAlignment="1">
      <alignment horizontal="left" vertical="center" wrapText="1"/>
    </xf>
    <xf numFmtId="183" fontId="57" fillId="0" borderId="18" xfId="0" applyNumberFormat="1" applyFont="1" applyBorder="1" applyAlignment="1">
      <alignment horizontal="center" vertical="center"/>
    </xf>
    <xf numFmtId="183" fontId="57" fillId="0" borderId="20" xfId="0" applyNumberFormat="1" applyFont="1" applyBorder="1" applyAlignment="1">
      <alignment horizontal="center" vertical="center"/>
    </xf>
    <xf numFmtId="183" fontId="57" fillId="0" borderId="48" xfId="0" applyNumberFormat="1" applyFont="1" applyBorder="1" applyAlignment="1">
      <alignment horizontal="center" vertical="center"/>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58" fillId="0" borderId="33" xfId="0" applyFont="1" applyBorder="1" applyAlignment="1">
      <alignment horizontal="justify" vertical="center" wrapText="1"/>
    </xf>
    <xf numFmtId="0" fontId="58" fillId="0" borderId="44" xfId="0" applyFont="1" applyBorder="1" applyAlignment="1">
      <alignment horizontal="justify" vertical="center" wrapText="1"/>
    </xf>
    <xf numFmtId="0" fontId="58" fillId="0" borderId="45" xfId="0" applyFont="1" applyBorder="1" applyAlignment="1">
      <alignment horizontal="justify" vertical="center" wrapText="1"/>
    </xf>
    <xf numFmtId="0" fontId="14" fillId="32" borderId="52" xfId="0" applyFont="1" applyFill="1" applyBorder="1" applyAlignment="1">
      <alignment horizontal="center" vertical="center" wrapText="1"/>
    </xf>
    <xf numFmtId="0" fontId="14" fillId="32" borderId="53" xfId="0" applyFont="1" applyFill="1" applyBorder="1" applyAlignment="1">
      <alignment horizontal="center" vertical="center" wrapText="1"/>
    </xf>
    <xf numFmtId="0" fontId="14" fillId="32" borderId="29" xfId="0" applyFont="1" applyFill="1" applyBorder="1" applyAlignment="1">
      <alignment horizontal="center" vertical="center" wrapText="1"/>
    </xf>
    <xf numFmtId="0" fontId="14" fillId="32" borderId="54" xfId="0" applyFont="1" applyFill="1" applyBorder="1" applyAlignment="1">
      <alignment horizontal="center" vertical="center" wrapText="1"/>
    </xf>
    <xf numFmtId="0" fontId="14" fillId="32" borderId="38" xfId="0" applyFont="1" applyFill="1" applyBorder="1" applyAlignment="1">
      <alignment horizontal="center" vertical="center" wrapText="1"/>
    </xf>
    <xf numFmtId="0" fontId="14" fillId="32" borderId="24" xfId="0" applyFont="1" applyFill="1" applyBorder="1" applyAlignment="1">
      <alignment horizontal="center" vertical="center" wrapText="1"/>
    </xf>
    <xf numFmtId="0" fontId="14" fillId="32" borderId="3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66</xdr:row>
      <xdr:rowOff>19050</xdr:rowOff>
    </xdr:from>
    <xdr:to>
      <xdr:col>5</xdr:col>
      <xdr:colOff>1047750</xdr:colOff>
      <xdr:row>73</xdr:row>
      <xdr:rowOff>57150</xdr:rowOff>
    </xdr:to>
    <xdr:sp>
      <xdr:nvSpPr>
        <xdr:cNvPr id="1" name="テキスト ボックス 1"/>
        <xdr:cNvSpPr txBox="1">
          <a:spLocks noChangeArrowheads="1"/>
        </xdr:cNvSpPr>
      </xdr:nvSpPr>
      <xdr:spPr>
        <a:xfrm>
          <a:off x="200025" y="44596050"/>
          <a:ext cx="4895850"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配点構成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評価基準に照らして評価し、加点する。</a:t>
          </a:r>
          <a:r>
            <a:rPr lang="en-US" cap="none" sz="1100" b="0" i="0" u="none" baseline="0">
              <a:solidFill>
                <a:srgbClr val="FF0000"/>
              </a:solidFill>
              <a:latin typeface="ＭＳ Ｐゴシック"/>
              <a:ea typeface="ＭＳ Ｐゴシック"/>
              <a:cs typeface="ＭＳ Ｐゴシック"/>
            </a:rPr>
            <a:t>（満点：</a:t>
          </a:r>
          <a:r>
            <a:rPr lang="en-US" cap="none" sz="1100" b="0" i="0" u="none" baseline="0">
              <a:solidFill>
                <a:srgbClr val="FF0000"/>
              </a:solidFill>
              <a:latin typeface="Calibri"/>
              <a:ea typeface="Calibri"/>
              <a:cs typeface="Calibri"/>
            </a:rPr>
            <a:t>382</a:t>
          </a:r>
          <a:r>
            <a:rPr lang="en-US" cap="none" sz="1100" b="0" i="0" u="none" baseline="0">
              <a:solidFill>
                <a:srgbClr val="FF0000"/>
              </a:solidFill>
              <a:latin typeface="ＭＳ Ｐゴシック"/>
              <a:ea typeface="ＭＳ Ｐゴシック"/>
              <a:cs typeface="ＭＳ Ｐゴシック"/>
            </a:rPr>
            <a:t>点）</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評価</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ＭＳ Ｐゴシック"/>
              <a:ea typeface="ＭＳ Ｐゴシック"/>
              <a:cs typeface="ＭＳ Ｐゴシック"/>
            </a:rPr>
            <a:t>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点、</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点、</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評価</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点、</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不合格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B1:P77"/>
  <sheetViews>
    <sheetView tabSelected="1" zoomScale="85" zoomScaleNormal="85" zoomScalePageLayoutView="0" workbookViewId="0" topLeftCell="A36">
      <selection activeCell="E37" sqref="E37"/>
    </sheetView>
  </sheetViews>
  <sheetFormatPr defaultColWidth="9.140625" defaultRowHeight="15" outlineLevelCol="1"/>
  <cols>
    <col min="1" max="1" width="2.7109375" style="10" customWidth="1"/>
    <col min="2" max="3" width="4.421875" style="10" customWidth="1"/>
    <col min="4" max="4" width="6.28125" style="75" customWidth="1"/>
    <col min="5" max="5" width="42.8515625" style="76" customWidth="1"/>
    <col min="6" max="6" width="16.421875" style="11" customWidth="1" outlineLevel="1"/>
    <col min="7" max="8" width="9.00390625" style="11" customWidth="1" outlineLevel="1"/>
    <col min="9" max="10" width="25.421875" style="77" customWidth="1"/>
    <col min="11" max="11" width="16.140625" style="10" customWidth="1"/>
    <col min="12" max="12" width="20.421875" style="10" customWidth="1"/>
    <col min="13" max="14" width="2.8515625" style="10" customWidth="1"/>
    <col min="15" max="15" width="9.00390625" style="11" customWidth="1"/>
    <col min="16" max="16" width="3.421875" style="10" customWidth="1"/>
    <col min="17" max="16384" width="9.00390625" style="10" customWidth="1"/>
  </cols>
  <sheetData>
    <row r="1" spans="2:15" s="6" customFormat="1" ht="34.5" customHeight="1">
      <c r="B1" s="5" t="s">
        <v>151</v>
      </c>
      <c r="D1" s="7"/>
      <c r="O1" s="8"/>
    </row>
    <row r="2" spans="3:15" s="6" customFormat="1" ht="32.25" customHeight="1" thickBot="1">
      <c r="C2" s="9" t="s">
        <v>192</v>
      </c>
      <c r="D2" s="7"/>
      <c r="O2" s="8"/>
    </row>
    <row r="3" spans="2:12" ht="20.25" customHeight="1" thickBot="1">
      <c r="B3" s="121" t="s">
        <v>28</v>
      </c>
      <c r="C3" s="108"/>
      <c r="D3" s="109"/>
      <c r="E3" s="122" t="s">
        <v>6</v>
      </c>
      <c r="F3" s="124" t="s">
        <v>29</v>
      </c>
      <c r="G3" s="126" t="s">
        <v>30</v>
      </c>
      <c r="H3" s="126" t="s">
        <v>31</v>
      </c>
      <c r="I3" s="108"/>
      <c r="J3" s="108"/>
      <c r="K3" s="108"/>
      <c r="L3" s="109"/>
    </row>
    <row r="4" spans="2:15" ht="54" customHeight="1" thickBot="1">
      <c r="B4" s="12" t="s">
        <v>0</v>
      </c>
      <c r="C4" s="13" t="s">
        <v>1</v>
      </c>
      <c r="D4" s="14" t="s">
        <v>2</v>
      </c>
      <c r="E4" s="123"/>
      <c r="F4" s="125"/>
      <c r="G4" s="127"/>
      <c r="H4" s="127"/>
      <c r="I4" s="15" t="s">
        <v>32</v>
      </c>
      <c r="J4" s="15" t="s">
        <v>33</v>
      </c>
      <c r="K4" s="15" t="s">
        <v>34</v>
      </c>
      <c r="L4" s="15" t="s">
        <v>35</v>
      </c>
      <c r="O4" s="16" t="s">
        <v>8</v>
      </c>
    </row>
    <row r="5" spans="2:16" ht="14.25" thickBot="1">
      <c r="B5" s="17" t="s">
        <v>3</v>
      </c>
      <c r="C5" s="18"/>
      <c r="D5" s="19"/>
      <c r="E5" s="20"/>
      <c r="F5" s="21"/>
      <c r="G5" s="21"/>
      <c r="H5" s="21"/>
      <c r="I5" s="22"/>
      <c r="J5" s="22"/>
      <c r="K5" s="23"/>
      <c r="L5" s="24"/>
      <c r="O5" s="25"/>
      <c r="P5" s="96"/>
    </row>
    <row r="6" spans="2:16" ht="13.5">
      <c r="B6" s="26"/>
      <c r="C6" s="27" t="s">
        <v>36</v>
      </c>
      <c r="D6" s="19"/>
      <c r="E6" s="20"/>
      <c r="F6" s="21"/>
      <c r="G6" s="21"/>
      <c r="H6" s="21"/>
      <c r="I6" s="22"/>
      <c r="J6" s="22"/>
      <c r="K6" s="23"/>
      <c r="L6" s="24"/>
      <c r="O6" s="28"/>
      <c r="P6" s="96"/>
    </row>
    <row r="7" spans="2:16" ht="40.5" customHeight="1">
      <c r="B7" s="26"/>
      <c r="C7" s="26"/>
      <c r="D7" s="29" t="s">
        <v>9</v>
      </c>
      <c r="E7" s="30" t="s">
        <v>99</v>
      </c>
      <c r="F7" s="31" t="s">
        <v>37</v>
      </c>
      <c r="G7" s="32"/>
      <c r="H7" s="33"/>
      <c r="I7" s="92" t="s">
        <v>38</v>
      </c>
      <c r="J7" s="93"/>
      <c r="K7" s="94"/>
      <c r="L7" s="34" t="s">
        <v>39</v>
      </c>
      <c r="O7" s="28">
        <v>0</v>
      </c>
      <c r="P7" s="97">
        <f>O7</f>
        <v>0</v>
      </c>
    </row>
    <row r="8" spans="2:16" ht="90">
      <c r="B8" s="26"/>
      <c r="C8" s="26"/>
      <c r="D8" s="29" t="s">
        <v>40</v>
      </c>
      <c r="E8" s="30" t="s">
        <v>41</v>
      </c>
      <c r="F8" s="31" t="s">
        <v>5</v>
      </c>
      <c r="G8" s="33"/>
      <c r="H8" s="32"/>
      <c r="I8" s="35" t="s">
        <v>100</v>
      </c>
      <c r="J8" s="35" t="s">
        <v>101</v>
      </c>
      <c r="K8" s="35" t="s">
        <v>42</v>
      </c>
      <c r="L8" s="34" t="s">
        <v>43</v>
      </c>
      <c r="O8" s="28">
        <v>10</v>
      </c>
      <c r="P8" s="97">
        <f aca="true" t="shared" si="0" ref="P8:P64">O8</f>
        <v>10</v>
      </c>
    </row>
    <row r="9" spans="2:16" ht="102" thickBot="1">
      <c r="B9" s="26"/>
      <c r="C9" s="26"/>
      <c r="D9" s="36" t="s">
        <v>44</v>
      </c>
      <c r="E9" s="30" t="s">
        <v>45</v>
      </c>
      <c r="F9" s="37" t="s">
        <v>46</v>
      </c>
      <c r="G9" s="33"/>
      <c r="H9" s="32"/>
      <c r="I9" s="35" t="s">
        <v>102</v>
      </c>
      <c r="J9" s="35" t="s">
        <v>103</v>
      </c>
      <c r="K9" s="35" t="s">
        <v>42</v>
      </c>
      <c r="L9" s="34" t="s">
        <v>43</v>
      </c>
      <c r="O9" s="28">
        <v>10</v>
      </c>
      <c r="P9" s="97">
        <f t="shared" si="0"/>
        <v>10</v>
      </c>
    </row>
    <row r="10" spans="2:16" ht="18" thickBot="1">
      <c r="B10" s="27" t="s">
        <v>47</v>
      </c>
      <c r="C10" s="18"/>
      <c r="D10" s="38"/>
      <c r="E10" s="20"/>
      <c r="F10" s="39"/>
      <c r="G10" s="21"/>
      <c r="H10" s="21"/>
      <c r="I10" s="22"/>
      <c r="J10" s="22"/>
      <c r="K10" s="22"/>
      <c r="L10" s="24"/>
      <c r="O10" s="28"/>
      <c r="P10" s="97">
        <f t="shared" si="0"/>
        <v>0</v>
      </c>
    </row>
    <row r="11" spans="2:16" ht="17.25">
      <c r="B11" s="26"/>
      <c r="C11" s="27" t="s">
        <v>48</v>
      </c>
      <c r="D11" s="19"/>
      <c r="E11" s="20"/>
      <c r="F11" s="39"/>
      <c r="G11" s="21"/>
      <c r="H11" s="21"/>
      <c r="I11" s="22"/>
      <c r="J11" s="22"/>
      <c r="K11" s="22"/>
      <c r="L11" s="24"/>
      <c r="O11" s="28"/>
      <c r="P11" s="97">
        <f t="shared" si="0"/>
        <v>0</v>
      </c>
    </row>
    <row r="12" spans="2:16" ht="63.75" customHeight="1">
      <c r="B12" s="26"/>
      <c r="C12" s="26"/>
      <c r="D12" s="79" t="s">
        <v>11</v>
      </c>
      <c r="E12" s="30" t="s">
        <v>49</v>
      </c>
      <c r="F12" s="31" t="s">
        <v>7</v>
      </c>
      <c r="G12" s="32"/>
      <c r="H12" s="33"/>
      <c r="I12" s="92" t="s">
        <v>38</v>
      </c>
      <c r="J12" s="93"/>
      <c r="K12" s="94"/>
      <c r="L12" s="34" t="s">
        <v>39</v>
      </c>
      <c r="O12" s="28">
        <v>0</v>
      </c>
      <c r="P12" s="97">
        <f t="shared" si="0"/>
        <v>0</v>
      </c>
    </row>
    <row r="13" spans="2:16" ht="28.5" customHeight="1">
      <c r="B13" s="26"/>
      <c r="C13" s="26"/>
      <c r="D13" s="110" t="s">
        <v>167</v>
      </c>
      <c r="E13" s="111"/>
      <c r="F13" s="111"/>
      <c r="G13" s="111"/>
      <c r="H13" s="111"/>
      <c r="I13" s="100"/>
      <c r="J13" s="93"/>
      <c r="K13" s="93"/>
      <c r="L13" s="101"/>
      <c r="O13" s="28"/>
      <c r="P13" s="97">
        <f t="shared" si="0"/>
        <v>0</v>
      </c>
    </row>
    <row r="14" spans="2:16" ht="63.75" customHeight="1">
      <c r="B14" s="26"/>
      <c r="C14" s="26"/>
      <c r="D14" s="103" t="s">
        <v>157</v>
      </c>
      <c r="E14" s="104" t="s">
        <v>196</v>
      </c>
      <c r="F14" s="31" t="s">
        <v>5</v>
      </c>
      <c r="G14" s="33"/>
      <c r="H14" s="32"/>
      <c r="I14" s="80" t="s">
        <v>104</v>
      </c>
      <c r="J14" s="80" t="s">
        <v>197</v>
      </c>
      <c r="K14" s="35" t="s">
        <v>42</v>
      </c>
      <c r="L14" s="34" t="s">
        <v>43</v>
      </c>
      <c r="O14" s="28">
        <v>10</v>
      </c>
      <c r="P14" s="97">
        <f t="shared" si="0"/>
        <v>10</v>
      </c>
    </row>
    <row r="15" spans="2:16" ht="63.75" customHeight="1">
      <c r="B15" s="26"/>
      <c r="C15" s="26"/>
      <c r="D15" s="79" t="s">
        <v>158</v>
      </c>
      <c r="E15" s="30" t="s">
        <v>166</v>
      </c>
      <c r="F15" s="31" t="s">
        <v>5</v>
      </c>
      <c r="G15" s="33"/>
      <c r="H15" s="32"/>
      <c r="I15" s="80" t="s">
        <v>104</v>
      </c>
      <c r="J15" s="80" t="s">
        <v>155</v>
      </c>
      <c r="K15" s="35" t="s">
        <v>42</v>
      </c>
      <c r="L15" s="34" t="s">
        <v>43</v>
      </c>
      <c r="O15" s="28">
        <v>10</v>
      </c>
      <c r="P15" s="97">
        <f t="shared" si="0"/>
        <v>10</v>
      </c>
    </row>
    <row r="16" spans="2:16" ht="94.5" customHeight="1">
      <c r="B16" s="26"/>
      <c r="C16" s="26"/>
      <c r="D16" s="79" t="s">
        <v>147</v>
      </c>
      <c r="E16" s="30" t="s">
        <v>170</v>
      </c>
      <c r="F16" s="31" t="s">
        <v>5</v>
      </c>
      <c r="G16" s="33"/>
      <c r="H16" s="32"/>
      <c r="I16" s="80" t="s">
        <v>104</v>
      </c>
      <c r="J16" s="80" t="s">
        <v>171</v>
      </c>
      <c r="K16" s="35" t="s">
        <v>42</v>
      </c>
      <c r="L16" s="34" t="s">
        <v>43</v>
      </c>
      <c r="O16" s="28">
        <v>10</v>
      </c>
      <c r="P16" s="97">
        <f t="shared" si="0"/>
        <v>10</v>
      </c>
    </row>
    <row r="17" spans="2:16" ht="94.5" customHeight="1">
      <c r="B17" s="26"/>
      <c r="C17" s="26"/>
      <c r="D17" s="79" t="s">
        <v>148</v>
      </c>
      <c r="E17" s="30" t="s">
        <v>182</v>
      </c>
      <c r="F17" s="31" t="s">
        <v>5</v>
      </c>
      <c r="G17" s="33"/>
      <c r="H17" s="32"/>
      <c r="I17" s="80" t="s">
        <v>156</v>
      </c>
      <c r="J17" s="80" t="s">
        <v>169</v>
      </c>
      <c r="K17" s="35" t="s">
        <v>42</v>
      </c>
      <c r="L17" s="34" t="s">
        <v>43</v>
      </c>
      <c r="O17" s="28">
        <v>10</v>
      </c>
      <c r="P17" s="97">
        <f>O17</f>
        <v>10</v>
      </c>
    </row>
    <row r="18" spans="2:16" ht="28.5" customHeight="1">
      <c r="B18" s="26"/>
      <c r="C18" s="26"/>
      <c r="D18" s="110" t="s">
        <v>172</v>
      </c>
      <c r="E18" s="111"/>
      <c r="F18" s="111"/>
      <c r="G18" s="111"/>
      <c r="H18" s="111"/>
      <c r="I18" s="100"/>
      <c r="J18" s="93"/>
      <c r="K18" s="93"/>
      <c r="L18" s="101"/>
      <c r="O18" s="28"/>
      <c r="P18" s="97">
        <f>O18</f>
        <v>0</v>
      </c>
    </row>
    <row r="19" spans="2:16" ht="94.5" customHeight="1">
      <c r="B19" s="26"/>
      <c r="C19" s="26"/>
      <c r="D19" s="79" t="s">
        <v>185</v>
      </c>
      <c r="E19" s="30" t="s">
        <v>168</v>
      </c>
      <c r="F19" s="31" t="s">
        <v>5</v>
      </c>
      <c r="G19" s="33"/>
      <c r="H19" s="32"/>
      <c r="I19" s="80" t="s">
        <v>156</v>
      </c>
      <c r="J19" s="80" t="s">
        <v>105</v>
      </c>
      <c r="K19" s="35" t="s">
        <v>42</v>
      </c>
      <c r="L19" s="34" t="s">
        <v>43</v>
      </c>
      <c r="O19" s="28">
        <v>10</v>
      </c>
      <c r="P19" s="97">
        <f>O19</f>
        <v>10</v>
      </c>
    </row>
    <row r="20" spans="2:16" ht="26.25" customHeight="1">
      <c r="B20" s="26"/>
      <c r="C20" s="26"/>
      <c r="D20" s="110" t="s">
        <v>175</v>
      </c>
      <c r="E20" s="111"/>
      <c r="F20" s="111"/>
      <c r="G20" s="111"/>
      <c r="H20" s="111"/>
      <c r="I20" s="100"/>
      <c r="J20" s="93"/>
      <c r="K20" s="93"/>
      <c r="L20" s="101"/>
      <c r="O20" s="28"/>
      <c r="P20" s="97">
        <f>O20</f>
        <v>0</v>
      </c>
    </row>
    <row r="21" spans="2:16" ht="63.75" customHeight="1">
      <c r="B21" s="26"/>
      <c r="C21" s="26"/>
      <c r="D21" s="79" t="s">
        <v>186</v>
      </c>
      <c r="E21" s="30" t="s">
        <v>181</v>
      </c>
      <c r="F21" s="31" t="s">
        <v>5</v>
      </c>
      <c r="G21" s="33"/>
      <c r="H21" s="32"/>
      <c r="I21" s="80" t="s">
        <v>104</v>
      </c>
      <c r="J21" s="80" t="s">
        <v>173</v>
      </c>
      <c r="K21" s="35" t="s">
        <v>42</v>
      </c>
      <c r="L21" s="34" t="s">
        <v>43</v>
      </c>
      <c r="O21" s="28">
        <v>10</v>
      </c>
      <c r="P21" s="97">
        <f t="shared" si="0"/>
        <v>10</v>
      </c>
    </row>
    <row r="22" spans="2:16" ht="63.75" customHeight="1">
      <c r="B22" s="26"/>
      <c r="C22" s="26"/>
      <c r="D22" s="79" t="s">
        <v>159</v>
      </c>
      <c r="E22" s="30" t="s">
        <v>193</v>
      </c>
      <c r="F22" s="31" t="s">
        <v>5</v>
      </c>
      <c r="G22" s="33"/>
      <c r="H22" s="32"/>
      <c r="I22" s="80" t="s">
        <v>104</v>
      </c>
      <c r="J22" s="80" t="s">
        <v>173</v>
      </c>
      <c r="K22" s="35" t="s">
        <v>42</v>
      </c>
      <c r="L22" s="34" t="s">
        <v>43</v>
      </c>
      <c r="O22" s="28">
        <v>10</v>
      </c>
      <c r="P22" s="97">
        <f>O22</f>
        <v>10</v>
      </c>
    </row>
    <row r="23" spans="2:16" ht="63.75" customHeight="1">
      <c r="B23" s="26"/>
      <c r="C23" s="26"/>
      <c r="D23" s="79" t="s">
        <v>187</v>
      </c>
      <c r="E23" s="30" t="s">
        <v>174</v>
      </c>
      <c r="F23" s="31" t="s">
        <v>5</v>
      </c>
      <c r="G23" s="33"/>
      <c r="H23" s="32"/>
      <c r="I23" s="80" t="s">
        <v>104</v>
      </c>
      <c r="J23" s="80" t="s">
        <v>173</v>
      </c>
      <c r="K23" s="35" t="s">
        <v>42</v>
      </c>
      <c r="L23" s="34" t="s">
        <v>43</v>
      </c>
      <c r="O23" s="28">
        <v>10</v>
      </c>
      <c r="P23" s="97">
        <f>O23</f>
        <v>10</v>
      </c>
    </row>
    <row r="24" spans="2:16" ht="31.5" customHeight="1">
      <c r="B24" s="26"/>
      <c r="C24" s="26"/>
      <c r="D24" s="110" t="s">
        <v>176</v>
      </c>
      <c r="E24" s="111"/>
      <c r="F24" s="111"/>
      <c r="G24" s="111"/>
      <c r="H24" s="111"/>
      <c r="I24" s="100"/>
      <c r="J24" s="93"/>
      <c r="K24" s="93"/>
      <c r="L24" s="101"/>
      <c r="O24" s="28"/>
      <c r="P24" s="97">
        <f>O24</f>
        <v>0</v>
      </c>
    </row>
    <row r="25" spans="2:16" ht="63.75" customHeight="1">
      <c r="B25" s="26"/>
      <c r="C25" s="26"/>
      <c r="D25" s="79" t="s">
        <v>188</v>
      </c>
      <c r="E25" s="30" t="s">
        <v>180</v>
      </c>
      <c r="F25" s="31" t="s">
        <v>5</v>
      </c>
      <c r="G25" s="33"/>
      <c r="H25" s="32"/>
      <c r="I25" s="80" t="s">
        <v>104</v>
      </c>
      <c r="J25" s="80" t="s">
        <v>173</v>
      </c>
      <c r="K25" s="35" t="s">
        <v>42</v>
      </c>
      <c r="L25" s="34" t="s">
        <v>43</v>
      </c>
      <c r="O25" s="28">
        <v>10</v>
      </c>
      <c r="P25" s="97">
        <f>O25</f>
        <v>10</v>
      </c>
    </row>
    <row r="26" spans="2:16" ht="63.75" customHeight="1">
      <c r="B26" s="26"/>
      <c r="C26" s="26"/>
      <c r="D26" s="79" t="s">
        <v>189</v>
      </c>
      <c r="E26" s="30" t="s">
        <v>177</v>
      </c>
      <c r="F26" s="31" t="s">
        <v>5</v>
      </c>
      <c r="G26" s="33"/>
      <c r="H26" s="32"/>
      <c r="I26" s="80" t="s">
        <v>104</v>
      </c>
      <c r="J26" s="80" t="s">
        <v>178</v>
      </c>
      <c r="K26" s="35" t="s">
        <v>42</v>
      </c>
      <c r="L26" s="34" t="s">
        <v>43</v>
      </c>
      <c r="O26" s="28">
        <v>10</v>
      </c>
      <c r="P26" s="97">
        <f>O26</f>
        <v>10</v>
      </c>
    </row>
    <row r="27" spans="2:16" ht="29.25" customHeight="1">
      <c r="B27" s="26"/>
      <c r="C27" s="26"/>
      <c r="D27" s="110" t="s">
        <v>195</v>
      </c>
      <c r="E27" s="111"/>
      <c r="F27" s="111"/>
      <c r="G27" s="111"/>
      <c r="H27" s="111"/>
      <c r="I27" s="100"/>
      <c r="J27" s="93"/>
      <c r="K27" s="93"/>
      <c r="L27" s="101"/>
      <c r="O27" s="28"/>
      <c r="P27" s="97">
        <f t="shared" si="0"/>
        <v>0</v>
      </c>
    </row>
    <row r="28" spans="2:16" ht="77.25" customHeight="1">
      <c r="B28" s="26"/>
      <c r="C28" s="26"/>
      <c r="D28" s="79" t="s">
        <v>190</v>
      </c>
      <c r="E28" s="30" t="s">
        <v>179</v>
      </c>
      <c r="F28" s="31" t="s">
        <v>5</v>
      </c>
      <c r="G28" s="33"/>
      <c r="H28" s="32"/>
      <c r="I28" s="80" t="s">
        <v>104</v>
      </c>
      <c r="J28" s="80" t="s">
        <v>194</v>
      </c>
      <c r="K28" s="35" t="s">
        <v>42</v>
      </c>
      <c r="L28" s="34" t="s">
        <v>43</v>
      </c>
      <c r="O28" s="28">
        <v>10</v>
      </c>
      <c r="P28" s="97">
        <f>O28</f>
        <v>10</v>
      </c>
    </row>
    <row r="29" spans="2:16" ht="77.25" customHeight="1" thickBot="1">
      <c r="B29" s="26"/>
      <c r="C29" s="26"/>
      <c r="D29" s="79" t="s">
        <v>191</v>
      </c>
      <c r="E29" s="30" t="s">
        <v>184</v>
      </c>
      <c r="F29" s="31" t="s">
        <v>5</v>
      </c>
      <c r="G29" s="33"/>
      <c r="H29" s="32"/>
      <c r="I29" s="80" t="s">
        <v>156</v>
      </c>
      <c r="J29" s="80" t="s">
        <v>183</v>
      </c>
      <c r="K29" s="35" t="s">
        <v>42</v>
      </c>
      <c r="L29" s="34" t="s">
        <v>43</v>
      </c>
      <c r="O29" s="28">
        <v>10</v>
      </c>
      <c r="P29" s="97">
        <f t="shared" si="0"/>
        <v>10</v>
      </c>
    </row>
    <row r="30" spans="2:16" ht="18" thickBot="1">
      <c r="B30" s="27" t="s">
        <v>50</v>
      </c>
      <c r="C30" s="27"/>
      <c r="D30" s="40"/>
      <c r="E30" s="41"/>
      <c r="F30" s="42"/>
      <c r="G30" s="43"/>
      <c r="H30" s="102"/>
      <c r="I30" s="44"/>
      <c r="J30" s="44"/>
      <c r="K30" s="44"/>
      <c r="L30" s="45"/>
      <c r="O30" s="46"/>
      <c r="P30" s="97">
        <f t="shared" si="0"/>
        <v>0</v>
      </c>
    </row>
    <row r="31" spans="2:16" ht="17.25">
      <c r="B31" s="26"/>
      <c r="C31" s="27" t="s">
        <v>51</v>
      </c>
      <c r="D31" s="47"/>
      <c r="E31" s="48"/>
      <c r="F31" s="49"/>
      <c r="G31" s="50"/>
      <c r="H31" s="50"/>
      <c r="I31" s="48"/>
      <c r="J31" s="48"/>
      <c r="K31" s="48"/>
      <c r="L31" s="51"/>
      <c r="O31" s="46"/>
      <c r="P31" s="97">
        <f t="shared" si="0"/>
        <v>0</v>
      </c>
    </row>
    <row r="32" spans="2:16" ht="62.25" customHeight="1" thickBot="1">
      <c r="B32" s="52"/>
      <c r="C32" s="53"/>
      <c r="D32" s="54" t="s">
        <v>52</v>
      </c>
      <c r="E32" s="55" t="s">
        <v>13</v>
      </c>
      <c r="F32" s="56" t="s">
        <v>53</v>
      </c>
      <c r="G32" s="57"/>
      <c r="H32" s="58"/>
      <c r="I32" s="115" t="s">
        <v>19</v>
      </c>
      <c r="J32" s="116"/>
      <c r="K32" s="116"/>
      <c r="L32" s="117"/>
      <c r="O32" s="59">
        <f>ROUNDUP(P65*0.03,0)</f>
        <v>12</v>
      </c>
      <c r="P32" s="97">
        <v>0</v>
      </c>
    </row>
    <row r="33" spans="2:16" ht="18" thickBot="1">
      <c r="B33" s="27" t="s">
        <v>201</v>
      </c>
      <c r="C33" s="18"/>
      <c r="D33" s="38"/>
      <c r="E33" s="20"/>
      <c r="F33" s="39"/>
      <c r="G33" s="21"/>
      <c r="H33" s="21"/>
      <c r="I33" s="22"/>
      <c r="J33" s="22"/>
      <c r="K33" s="22"/>
      <c r="L33" s="24"/>
      <c r="O33" s="28"/>
      <c r="P33" s="97">
        <f t="shared" si="0"/>
        <v>0</v>
      </c>
    </row>
    <row r="34" spans="2:16" ht="17.25">
      <c r="B34" s="26"/>
      <c r="C34" s="27" t="s">
        <v>54</v>
      </c>
      <c r="D34" s="19"/>
      <c r="E34" s="20"/>
      <c r="F34" s="39"/>
      <c r="G34" s="21"/>
      <c r="H34" s="21"/>
      <c r="I34" s="22"/>
      <c r="J34" s="22"/>
      <c r="K34" s="23"/>
      <c r="L34" s="24"/>
      <c r="O34" s="28"/>
      <c r="P34" s="97">
        <f t="shared" si="0"/>
        <v>0</v>
      </c>
    </row>
    <row r="35" spans="2:16" ht="90">
      <c r="B35" s="26"/>
      <c r="C35" s="26"/>
      <c r="D35" s="60" t="s">
        <v>12</v>
      </c>
      <c r="E35" s="35" t="s">
        <v>55</v>
      </c>
      <c r="F35" s="61" t="s">
        <v>4</v>
      </c>
      <c r="G35" s="62"/>
      <c r="H35" s="32"/>
      <c r="I35" s="35" t="s">
        <v>106</v>
      </c>
      <c r="J35" s="35" t="s">
        <v>107</v>
      </c>
      <c r="K35" s="35" t="s">
        <v>42</v>
      </c>
      <c r="L35" s="63" t="s">
        <v>56</v>
      </c>
      <c r="O35" s="28">
        <v>10</v>
      </c>
      <c r="P35" s="97">
        <f t="shared" si="0"/>
        <v>10</v>
      </c>
    </row>
    <row r="36" spans="2:16" ht="45">
      <c r="B36" s="26"/>
      <c r="C36" s="26"/>
      <c r="D36" s="60" t="s">
        <v>57</v>
      </c>
      <c r="E36" s="64" t="s">
        <v>110</v>
      </c>
      <c r="F36" s="61" t="s">
        <v>10</v>
      </c>
      <c r="G36" s="62"/>
      <c r="H36" s="32"/>
      <c r="I36" s="64" t="s">
        <v>112</v>
      </c>
      <c r="J36" s="64" t="s">
        <v>111</v>
      </c>
      <c r="K36" s="35" t="s">
        <v>42</v>
      </c>
      <c r="L36" s="63" t="s">
        <v>56</v>
      </c>
      <c r="O36" s="28">
        <v>10</v>
      </c>
      <c r="P36" s="97">
        <f t="shared" si="0"/>
        <v>10</v>
      </c>
    </row>
    <row r="37" spans="2:16" ht="45">
      <c r="B37" s="26"/>
      <c r="C37" s="26"/>
      <c r="D37" s="60" t="s">
        <v>152</v>
      </c>
      <c r="E37" s="64" t="s">
        <v>113</v>
      </c>
      <c r="F37" s="61" t="s">
        <v>10</v>
      </c>
      <c r="G37" s="62"/>
      <c r="H37" s="65"/>
      <c r="I37" s="64" t="s">
        <v>112</v>
      </c>
      <c r="J37" s="64" t="s">
        <v>114</v>
      </c>
      <c r="K37" s="35" t="s">
        <v>42</v>
      </c>
      <c r="L37" s="63" t="s">
        <v>56</v>
      </c>
      <c r="O37" s="28">
        <v>10</v>
      </c>
      <c r="P37" s="97">
        <f t="shared" si="0"/>
        <v>10</v>
      </c>
    </row>
    <row r="38" spans="2:16" ht="45">
      <c r="B38" s="26"/>
      <c r="C38" s="26"/>
      <c r="D38" s="60" t="s">
        <v>153</v>
      </c>
      <c r="E38" s="64" t="s">
        <v>160</v>
      </c>
      <c r="F38" s="61" t="s">
        <v>10</v>
      </c>
      <c r="G38" s="62"/>
      <c r="H38" s="65"/>
      <c r="I38" s="64" t="s">
        <v>112</v>
      </c>
      <c r="J38" s="64" t="s">
        <v>161</v>
      </c>
      <c r="K38" s="35" t="s">
        <v>42</v>
      </c>
      <c r="L38" s="63" t="s">
        <v>56</v>
      </c>
      <c r="O38" s="28">
        <v>10</v>
      </c>
      <c r="P38" s="97">
        <f t="shared" si="0"/>
        <v>10</v>
      </c>
    </row>
    <row r="39" spans="2:16" ht="65.25" customHeight="1">
      <c r="B39" s="26"/>
      <c r="C39" s="26"/>
      <c r="D39" s="60" t="s">
        <v>154</v>
      </c>
      <c r="E39" s="64" t="s">
        <v>163</v>
      </c>
      <c r="F39" s="61" t="s">
        <v>10</v>
      </c>
      <c r="G39" s="62"/>
      <c r="H39" s="65"/>
      <c r="I39" s="64" t="s">
        <v>165</v>
      </c>
      <c r="J39" s="64" t="s">
        <v>164</v>
      </c>
      <c r="K39" s="35" t="s">
        <v>42</v>
      </c>
      <c r="L39" s="63" t="s">
        <v>56</v>
      </c>
      <c r="O39" s="28">
        <v>10</v>
      </c>
      <c r="P39" s="97">
        <f>O39</f>
        <v>10</v>
      </c>
    </row>
    <row r="40" spans="2:16" ht="57" customHeight="1">
      <c r="B40" s="26"/>
      <c r="C40" s="26"/>
      <c r="D40" s="60" t="s">
        <v>162</v>
      </c>
      <c r="E40" s="64" t="s">
        <v>58</v>
      </c>
      <c r="F40" s="61" t="s">
        <v>4</v>
      </c>
      <c r="G40" s="62"/>
      <c r="H40" s="65"/>
      <c r="I40" s="64" t="s">
        <v>108</v>
      </c>
      <c r="J40" s="64" t="s">
        <v>109</v>
      </c>
      <c r="K40" s="64" t="s">
        <v>42</v>
      </c>
      <c r="L40" s="66" t="s">
        <v>56</v>
      </c>
      <c r="O40" s="28">
        <v>10</v>
      </c>
      <c r="P40" s="97">
        <f>O40</f>
        <v>10</v>
      </c>
    </row>
    <row r="41" spans="2:16" ht="57" customHeight="1" thickBot="1">
      <c r="B41" s="26"/>
      <c r="C41" s="26"/>
      <c r="D41" s="60" t="s">
        <v>199</v>
      </c>
      <c r="E41" s="64" t="s">
        <v>198</v>
      </c>
      <c r="F41" s="31" t="s">
        <v>7</v>
      </c>
      <c r="G41" s="32"/>
      <c r="H41" s="33"/>
      <c r="I41" s="92" t="s">
        <v>38</v>
      </c>
      <c r="J41" s="93"/>
      <c r="K41" s="94"/>
      <c r="L41" s="34" t="s">
        <v>39</v>
      </c>
      <c r="O41" s="28">
        <v>0</v>
      </c>
      <c r="P41" s="97">
        <f t="shared" si="0"/>
        <v>0</v>
      </c>
    </row>
    <row r="42" spans="2:16" ht="17.25">
      <c r="B42" s="26"/>
      <c r="C42" s="27" t="s">
        <v>200</v>
      </c>
      <c r="D42" s="19"/>
      <c r="E42" s="20"/>
      <c r="F42" s="39"/>
      <c r="G42" s="21"/>
      <c r="H42" s="21"/>
      <c r="I42" s="22"/>
      <c r="J42" s="22"/>
      <c r="K42" s="23"/>
      <c r="L42" s="24"/>
      <c r="O42" s="28"/>
      <c r="P42" s="97">
        <f t="shared" si="0"/>
        <v>0</v>
      </c>
    </row>
    <row r="43" spans="2:16" ht="105" customHeight="1">
      <c r="B43" s="26"/>
      <c r="C43" s="26"/>
      <c r="D43" s="29" t="s">
        <v>59</v>
      </c>
      <c r="E43" s="35" t="s">
        <v>60</v>
      </c>
      <c r="F43" s="31" t="s">
        <v>4</v>
      </c>
      <c r="G43" s="33"/>
      <c r="H43" s="32"/>
      <c r="I43" s="35" t="s">
        <v>115</v>
      </c>
      <c r="J43" s="35" t="s">
        <v>116</v>
      </c>
      <c r="K43" s="35" t="s">
        <v>42</v>
      </c>
      <c r="L43" s="63" t="s">
        <v>56</v>
      </c>
      <c r="O43" s="28">
        <v>10</v>
      </c>
      <c r="P43" s="97">
        <f t="shared" si="0"/>
        <v>10</v>
      </c>
    </row>
    <row r="44" spans="2:16" ht="123.75">
      <c r="B44" s="26"/>
      <c r="C44" s="26"/>
      <c r="D44" s="29" t="s">
        <v>61</v>
      </c>
      <c r="E44" s="35" t="s">
        <v>62</v>
      </c>
      <c r="F44" s="31" t="s">
        <v>4</v>
      </c>
      <c r="G44" s="33"/>
      <c r="H44" s="32"/>
      <c r="I44" s="35" t="s">
        <v>119</v>
      </c>
      <c r="J44" s="35" t="s">
        <v>120</v>
      </c>
      <c r="K44" s="35" t="s">
        <v>63</v>
      </c>
      <c r="L44" s="63" t="s">
        <v>56</v>
      </c>
      <c r="O44" s="28">
        <v>10</v>
      </c>
      <c r="P44" s="97">
        <f t="shared" si="0"/>
        <v>10</v>
      </c>
    </row>
    <row r="45" spans="2:16" ht="68.25" thickBot="1">
      <c r="B45" s="26"/>
      <c r="C45" s="52"/>
      <c r="D45" s="36" t="s">
        <v>64</v>
      </c>
      <c r="E45" s="67" t="s">
        <v>65</v>
      </c>
      <c r="F45" s="68" t="s">
        <v>4</v>
      </c>
      <c r="G45" s="69"/>
      <c r="H45" s="70"/>
      <c r="I45" s="67" t="s">
        <v>121</v>
      </c>
      <c r="J45" s="67" t="s">
        <v>122</v>
      </c>
      <c r="K45" s="67" t="s">
        <v>42</v>
      </c>
      <c r="L45" s="71" t="s">
        <v>56</v>
      </c>
      <c r="O45" s="28">
        <v>10</v>
      </c>
      <c r="P45" s="97">
        <f t="shared" si="0"/>
        <v>10</v>
      </c>
    </row>
    <row r="46" spans="2:16" ht="17.25">
      <c r="B46" s="26"/>
      <c r="C46" s="27" t="s">
        <v>66</v>
      </c>
      <c r="D46" s="19"/>
      <c r="E46" s="20"/>
      <c r="F46" s="39"/>
      <c r="G46" s="21"/>
      <c r="H46" s="21"/>
      <c r="I46" s="22"/>
      <c r="J46" s="22"/>
      <c r="K46" s="23"/>
      <c r="L46" s="24"/>
      <c r="O46" s="28"/>
      <c r="P46" s="97">
        <f t="shared" si="0"/>
        <v>0</v>
      </c>
    </row>
    <row r="47" spans="2:16" ht="67.5">
      <c r="B47" s="26"/>
      <c r="C47" s="26"/>
      <c r="D47" s="29" t="s">
        <v>67</v>
      </c>
      <c r="E47" s="35" t="s">
        <v>68</v>
      </c>
      <c r="F47" s="31" t="s">
        <v>4</v>
      </c>
      <c r="G47" s="33"/>
      <c r="H47" s="32"/>
      <c r="I47" s="35" t="s">
        <v>117</v>
      </c>
      <c r="J47" s="35" t="s">
        <v>118</v>
      </c>
      <c r="K47" s="35" t="s">
        <v>42</v>
      </c>
      <c r="L47" s="63" t="s">
        <v>56</v>
      </c>
      <c r="O47" s="28">
        <v>10</v>
      </c>
      <c r="P47" s="97">
        <f t="shared" si="0"/>
        <v>10</v>
      </c>
    </row>
    <row r="48" spans="2:16" ht="78.75">
      <c r="B48" s="26"/>
      <c r="C48" s="26"/>
      <c r="D48" s="29" t="s">
        <v>69</v>
      </c>
      <c r="E48" s="35" t="s">
        <v>70</v>
      </c>
      <c r="F48" s="31" t="s">
        <v>4</v>
      </c>
      <c r="G48" s="33"/>
      <c r="H48" s="32"/>
      <c r="I48" s="35" t="s">
        <v>123</v>
      </c>
      <c r="J48" s="35" t="s">
        <v>124</v>
      </c>
      <c r="K48" s="35" t="s">
        <v>42</v>
      </c>
      <c r="L48" s="63" t="s">
        <v>56</v>
      </c>
      <c r="O48" s="28">
        <v>10</v>
      </c>
      <c r="P48" s="97">
        <f t="shared" si="0"/>
        <v>10</v>
      </c>
    </row>
    <row r="49" spans="2:16" ht="61.5" customHeight="1" thickBot="1">
      <c r="B49" s="26"/>
      <c r="C49" s="26"/>
      <c r="D49" s="29" t="s">
        <v>71</v>
      </c>
      <c r="E49" s="35" t="s">
        <v>72</v>
      </c>
      <c r="F49" s="31" t="s">
        <v>4</v>
      </c>
      <c r="G49" s="33"/>
      <c r="H49" s="70"/>
      <c r="I49" s="35" t="s">
        <v>125</v>
      </c>
      <c r="J49" s="35" t="s">
        <v>126</v>
      </c>
      <c r="K49" s="35" t="s">
        <v>42</v>
      </c>
      <c r="L49" s="63" t="s">
        <v>56</v>
      </c>
      <c r="O49" s="28">
        <v>10</v>
      </c>
      <c r="P49" s="97">
        <f t="shared" si="0"/>
        <v>10</v>
      </c>
    </row>
    <row r="50" spans="2:16" ht="17.25">
      <c r="B50" s="26"/>
      <c r="C50" s="27" t="s">
        <v>73</v>
      </c>
      <c r="D50" s="19"/>
      <c r="E50" s="20"/>
      <c r="F50" s="39"/>
      <c r="G50" s="21"/>
      <c r="H50" s="21"/>
      <c r="I50" s="22"/>
      <c r="J50" s="22"/>
      <c r="K50" s="23"/>
      <c r="L50" s="24"/>
      <c r="O50" s="28"/>
      <c r="P50" s="97">
        <f t="shared" si="0"/>
        <v>0</v>
      </c>
    </row>
    <row r="51" spans="2:16" ht="67.5">
      <c r="B51" s="26"/>
      <c r="C51" s="26"/>
      <c r="D51" s="29" t="s">
        <v>74</v>
      </c>
      <c r="E51" s="35" t="s">
        <v>75</v>
      </c>
      <c r="F51" s="31" t="s">
        <v>4</v>
      </c>
      <c r="G51" s="33"/>
      <c r="H51" s="32"/>
      <c r="I51" s="35" t="s">
        <v>127</v>
      </c>
      <c r="J51" s="35" t="s">
        <v>129</v>
      </c>
      <c r="K51" s="35" t="s">
        <v>42</v>
      </c>
      <c r="L51" s="63" t="s">
        <v>56</v>
      </c>
      <c r="O51" s="28">
        <v>10</v>
      </c>
      <c r="P51" s="97">
        <f t="shared" si="0"/>
        <v>10</v>
      </c>
    </row>
    <row r="52" spans="2:16" ht="68.25" thickBot="1">
      <c r="B52" s="26"/>
      <c r="C52" s="52"/>
      <c r="D52" s="36" t="s">
        <v>76</v>
      </c>
      <c r="E52" s="72" t="s">
        <v>77</v>
      </c>
      <c r="F52" s="56" t="s">
        <v>4</v>
      </c>
      <c r="G52" s="57"/>
      <c r="H52" s="70"/>
      <c r="I52" s="55" t="s">
        <v>128</v>
      </c>
      <c r="J52" s="55" t="s">
        <v>130</v>
      </c>
      <c r="K52" s="72" t="s">
        <v>42</v>
      </c>
      <c r="L52" s="73" t="s">
        <v>56</v>
      </c>
      <c r="O52" s="28">
        <v>10</v>
      </c>
      <c r="P52" s="97">
        <f t="shared" si="0"/>
        <v>10</v>
      </c>
    </row>
    <row r="53" spans="2:16" ht="17.25">
      <c r="B53" s="26"/>
      <c r="C53" s="26" t="s">
        <v>78</v>
      </c>
      <c r="D53" s="19"/>
      <c r="E53" s="20"/>
      <c r="F53" s="39"/>
      <c r="G53" s="21"/>
      <c r="H53" s="21"/>
      <c r="I53" s="22"/>
      <c r="J53" s="22"/>
      <c r="K53" s="23"/>
      <c r="L53" s="24"/>
      <c r="O53" s="28"/>
      <c r="P53" s="97">
        <f t="shared" si="0"/>
        <v>0</v>
      </c>
    </row>
    <row r="54" spans="2:16" ht="68.25" thickBot="1">
      <c r="B54" s="26"/>
      <c r="C54" s="52"/>
      <c r="D54" s="36" t="s">
        <v>79</v>
      </c>
      <c r="E54" s="67" t="s">
        <v>80</v>
      </c>
      <c r="F54" s="68" t="s">
        <v>4</v>
      </c>
      <c r="G54" s="69"/>
      <c r="H54" s="70"/>
      <c r="I54" s="67" t="s">
        <v>131</v>
      </c>
      <c r="J54" s="67" t="s">
        <v>132</v>
      </c>
      <c r="K54" s="67" t="s">
        <v>42</v>
      </c>
      <c r="L54" s="71" t="s">
        <v>56</v>
      </c>
      <c r="O54" s="28">
        <v>10</v>
      </c>
      <c r="P54" s="97">
        <f t="shared" si="0"/>
        <v>10</v>
      </c>
    </row>
    <row r="55" spans="2:16" ht="17.25">
      <c r="B55" s="26"/>
      <c r="C55" s="27" t="s">
        <v>81</v>
      </c>
      <c r="D55" s="19"/>
      <c r="E55" s="20"/>
      <c r="F55" s="39"/>
      <c r="G55" s="21"/>
      <c r="H55" s="21"/>
      <c r="I55" s="22"/>
      <c r="J55" s="22"/>
      <c r="K55" s="23"/>
      <c r="L55" s="24"/>
      <c r="O55" s="28"/>
      <c r="P55" s="97">
        <f t="shared" si="0"/>
        <v>0</v>
      </c>
    </row>
    <row r="56" spans="2:16" ht="67.5">
      <c r="B56" s="26"/>
      <c r="C56" s="26"/>
      <c r="D56" s="29" t="s">
        <v>82</v>
      </c>
      <c r="E56" s="35" t="s">
        <v>83</v>
      </c>
      <c r="F56" s="31" t="s">
        <v>4</v>
      </c>
      <c r="G56" s="33"/>
      <c r="H56" s="32"/>
      <c r="I56" s="35" t="s">
        <v>133</v>
      </c>
      <c r="J56" s="35" t="s">
        <v>134</v>
      </c>
      <c r="K56" s="35" t="s">
        <v>42</v>
      </c>
      <c r="L56" s="63" t="s">
        <v>56</v>
      </c>
      <c r="O56" s="28">
        <v>10</v>
      </c>
      <c r="P56" s="97">
        <f t="shared" si="0"/>
        <v>10</v>
      </c>
    </row>
    <row r="57" spans="2:16" ht="61.5" customHeight="1">
      <c r="B57" s="26"/>
      <c r="C57" s="26"/>
      <c r="D57" s="29" t="s">
        <v>84</v>
      </c>
      <c r="E57" s="35" t="s">
        <v>85</v>
      </c>
      <c r="F57" s="31" t="s">
        <v>4</v>
      </c>
      <c r="G57" s="33"/>
      <c r="H57" s="32"/>
      <c r="I57" s="35" t="s">
        <v>135</v>
      </c>
      <c r="J57" s="35" t="s">
        <v>136</v>
      </c>
      <c r="K57" s="35" t="s">
        <v>42</v>
      </c>
      <c r="L57" s="63" t="s">
        <v>56</v>
      </c>
      <c r="O57" s="28">
        <v>10</v>
      </c>
      <c r="P57" s="97">
        <f t="shared" si="0"/>
        <v>10</v>
      </c>
    </row>
    <row r="58" spans="2:16" ht="101.25">
      <c r="B58" s="26"/>
      <c r="C58" s="26"/>
      <c r="D58" s="29" t="s">
        <v>86</v>
      </c>
      <c r="E58" s="35" t="s">
        <v>87</v>
      </c>
      <c r="F58" s="31" t="s">
        <v>4</v>
      </c>
      <c r="G58" s="33"/>
      <c r="H58" s="32"/>
      <c r="I58" s="35" t="s">
        <v>137</v>
      </c>
      <c r="J58" s="35" t="s">
        <v>138</v>
      </c>
      <c r="K58" s="35" t="s">
        <v>42</v>
      </c>
      <c r="L58" s="63" t="s">
        <v>56</v>
      </c>
      <c r="O58" s="28">
        <v>10</v>
      </c>
      <c r="P58" s="97">
        <f t="shared" si="0"/>
        <v>10</v>
      </c>
    </row>
    <row r="59" spans="2:16" ht="119.25" customHeight="1">
      <c r="B59" s="26"/>
      <c r="C59" s="26"/>
      <c r="D59" s="84" t="s">
        <v>88</v>
      </c>
      <c r="E59" s="85" t="s">
        <v>89</v>
      </c>
      <c r="F59" s="86" t="s">
        <v>4</v>
      </c>
      <c r="G59" s="87"/>
      <c r="H59" s="88"/>
      <c r="I59" s="85" t="s">
        <v>149</v>
      </c>
      <c r="J59" s="85" t="s">
        <v>150</v>
      </c>
      <c r="K59" s="85" t="s">
        <v>42</v>
      </c>
      <c r="L59" s="89" t="s">
        <v>56</v>
      </c>
      <c r="M59" s="90"/>
      <c r="N59" s="90"/>
      <c r="O59" s="91">
        <v>10</v>
      </c>
      <c r="P59" s="97">
        <f t="shared" si="0"/>
        <v>10</v>
      </c>
    </row>
    <row r="60" spans="2:16" ht="67.5">
      <c r="B60" s="26"/>
      <c r="C60" s="26"/>
      <c r="D60" s="29" t="s">
        <v>90</v>
      </c>
      <c r="E60" s="35" t="s">
        <v>91</v>
      </c>
      <c r="F60" s="31" t="s">
        <v>4</v>
      </c>
      <c r="G60" s="33"/>
      <c r="H60" s="32"/>
      <c r="I60" s="35" t="s">
        <v>139</v>
      </c>
      <c r="J60" s="35" t="s">
        <v>140</v>
      </c>
      <c r="K60" s="35" t="s">
        <v>42</v>
      </c>
      <c r="L60" s="63" t="s">
        <v>56</v>
      </c>
      <c r="O60" s="28">
        <v>10</v>
      </c>
      <c r="P60" s="97">
        <f t="shared" si="0"/>
        <v>10</v>
      </c>
    </row>
    <row r="61" spans="2:16" ht="68.25" thickBot="1">
      <c r="B61" s="26"/>
      <c r="C61" s="52"/>
      <c r="D61" s="36" t="s">
        <v>92</v>
      </c>
      <c r="E61" s="67" t="s">
        <v>93</v>
      </c>
      <c r="F61" s="68" t="s">
        <v>4</v>
      </c>
      <c r="G61" s="62"/>
      <c r="H61" s="70"/>
      <c r="I61" s="67" t="s">
        <v>141</v>
      </c>
      <c r="J61" s="67" t="s">
        <v>142</v>
      </c>
      <c r="K61" s="35" t="s">
        <v>42</v>
      </c>
      <c r="L61" s="71" t="s">
        <v>56</v>
      </c>
      <c r="O61" s="28">
        <v>10</v>
      </c>
      <c r="P61" s="97">
        <f t="shared" si="0"/>
        <v>10</v>
      </c>
    </row>
    <row r="62" spans="2:16" ht="17.25">
      <c r="B62" s="26"/>
      <c r="C62" s="27" t="s">
        <v>94</v>
      </c>
      <c r="D62" s="19"/>
      <c r="E62" s="20"/>
      <c r="F62" s="39"/>
      <c r="G62" s="21"/>
      <c r="H62" s="21"/>
      <c r="I62" s="22"/>
      <c r="J62" s="22"/>
      <c r="K62" s="23"/>
      <c r="L62" s="24"/>
      <c r="O62" s="28"/>
      <c r="P62" s="97">
        <f t="shared" si="0"/>
        <v>0</v>
      </c>
    </row>
    <row r="63" spans="2:16" ht="56.25">
      <c r="B63" s="26"/>
      <c r="C63" s="26"/>
      <c r="D63" s="29" t="s">
        <v>95</v>
      </c>
      <c r="E63" s="35" t="s">
        <v>96</v>
      </c>
      <c r="F63" s="31" t="s">
        <v>4</v>
      </c>
      <c r="G63" s="33"/>
      <c r="H63" s="32"/>
      <c r="I63" s="35" t="s">
        <v>143</v>
      </c>
      <c r="J63" s="35" t="s">
        <v>144</v>
      </c>
      <c r="K63" s="35" t="s">
        <v>42</v>
      </c>
      <c r="L63" s="34" t="s">
        <v>56</v>
      </c>
      <c r="O63" s="28">
        <v>10</v>
      </c>
      <c r="P63" s="97">
        <f t="shared" si="0"/>
        <v>10</v>
      </c>
    </row>
    <row r="64" spans="2:16" ht="68.25" thickBot="1">
      <c r="B64" s="52"/>
      <c r="C64" s="52"/>
      <c r="D64" s="36" t="s">
        <v>97</v>
      </c>
      <c r="E64" s="67" t="s">
        <v>98</v>
      </c>
      <c r="F64" s="68" t="s">
        <v>4</v>
      </c>
      <c r="G64" s="69"/>
      <c r="H64" s="70"/>
      <c r="I64" s="67" t="s">
        <v>145</v>
      </c>
      <c r="J64" s="67" t="s">
        <v>146</v>
      </c>
      <c r="K64" s="67" t="s">
        <v>42</v>
      </c>
      <c r="L64" s="74" t="s">
        <v>56</v>
      </c>
      <c r="O64" s="28">
        <v>10</v>
      </c>
      <c r="P64" s="97">
        <f t="shared" si="0"/>
        <v>10</v>
      </c>
    </row>
    <row r="65" spans="15:16" ht="11.25">
      <c r="O65" s="112">
        <f>SUM(O5:O64)</f>
        <v>382</v>
      </c>
      <c r="P65" s="96">
        <f>SUM(P5:P64)</f>
        <v>370</v>
      </c>
    </row>
    <row r="66" ht="11.25">
      <c r="O66" s="113"/>
    </row>
    <row r="67" spans="9:15" ht="13.5" thickBot="1">
      <c r="I67" s="95" t="s">
        <v>16</v>
      </c>
      <c r="J67" s="95"/>
      <c r="K67" s="83" t="s">
        <v>14</v>
      </c>
      <c r="O67" s="114"/>
    </row>
    <row r="68" spans="9:11" ht="13.5" customHeight="1">
      <c r="I68" s="118" t="s">
        <v>27</v>
      </c>
      <c r="J68" s="4" t="s">
        <v>26</v>
      </c>
      <c r="K68" s="98">
        <f>ROUNDUP(P65*0.03,0)</f>
        <v>12</v>
      </c>
    </row>
    <row r="69" spans="9:11" ht="12.75">
      <c r="I69" s="119"/>
      <c r="J69" s="2" t="s">
        <v>15</v>
      </c>
      <c r="K69" s="99">
        <f>ROUNDUP(P65*0.02,0)</f>
        <v>8</v>
      </c>
    </row>
    <row r="70" spans="9:11" ht="12.75">
      <c r="I70" s="119"/>
      <c r="J70" s="2" t="s">
        <v>21</v>
      </c>
      <c r="K70" s="99">
        <f>ROUNDUP(P65*0.015,0)</f>
        <v>6</v>
      </c>
    </row>
    <row r="71" spans="9:11" ht="12.75">
      <c r="I71" s="119"/>
      <c r="J71" s="2" t="s">
        <v>20</v>
      </c>
      <c r="K71" s="99">
        <f>ROUNDUP(P65*0.01,0)</f>
        <v>4</v>
      </c>
    </row>
    <row r="72" spans="9:11" ht="24.75" customHeight="1">
      <c r="I72" s="120"/>
      <c r="J72" s="2" t="s">
        <v>22</v>
      </c>
      <c r="K72" s="99">
        <f>ROUNDUP(P65*0.005,0)</f>
        <v>2</v>
      </c>
    </row>
    <row r="73" spans="9:11" ht="38.25" customHeight="1">
      <c r="I73" s="105" t="s">
        <v>17</v>
      </c>
      <c r="J73" s="82" t="s">
        <v>25</v>
      </c>
      <c r="K73" s="99">
        <f>ROUNDUP(P65*0.02,0)</f>
        <v>8</v>
      </c>
    </row>
    <row r="74" spans="9:11" ht="12.75" customHeight="1">
      <c r="I74" s="106"/>
      <c r="J74" s="82" t="s">
        <v>23</v>
      </c>
      <c r="K74" s="99">
        <f>ROUNDUP(P65*0.015,0)</f>
        <v>6</v>
      </c>
    </row>
    <row r="75" spans="2:11" ht="13.5">
      <c r="B75" s="78"/>
      <c r="I75" s="107"/>
      <c r="J75" s="3" t="s">
        <v>24</v>
      </c>
      <c r="K75" s="99">
        <f>ROUNDUP(P65*0.01,0)</f>
        <v>4</v>
      </c>
    </row>
    <row r="76" spans="9:11" ht="38.25" customHeight="1">
      <c r="I76" s="81" t="s">
        <v>18</v>
      </c>
      <c r="J76" s="82"/>
      <c r="K76" s="99">
        <f>ROUNDUP(P65*0.02,0)</f>
        <v>8</v>
      </c>
    </row>
    <row r="77" spans="9:11" ht="11.25">
      <c r="I77" s="1"/>
      <c r="K77" s="77"/>
    </row>
  </sheetData>
  <sheetProtection/>
  <mergeCells count="15">
    <mergeCell ref="B3:D3"/>
    <mergeCell ref="E3:E4"/>
    <mergeCell ref="F3:F4"/>
    <mergeCell ref="G3:G4"/>
    <mergeCell ref="H3:H4"/>
    <mergeCell ref="I73:I75"/>
    <mergeCell ref="I3:L3"/>
    <mergeCell ref="D27:H27"/>
    <mergeCell ref="D24:H24"/>
    <mergeCell ref="O65:O67"/>
    <mergeCell ref="I32:L32"/>
    <mergeCell ref="I68:I72"/>
    <mergeCell ref="D13:H13"/>
    <mergeCell ref="D18:H18"/>
    <mergeCell ref="D20:H20"/>
  </mergeCells>
  <printOptions/>
  <pageMargins left="0.7086614173228347" right="0.22" top="0.51" bottom="0.33" header="0.31496062992125984" footer="0.19"/>
  <pageSetup fitToHeight="0" fitToWidth="1" horizontalDpi="300" verticalDpi="300" orientation="portrait" paperSize="9" scale="44" r:id="rId2"/>
  <headerFooter>
    <oddFooter>&amp;CV -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2022-09-28T06:15:25Z</dcterms:created>
  <dcterms:modified xsi:type="dcterms:W3CDTF">2022-09-28T06:15:30Z</dcterms:modified>
  <cp:category/>
  <cp:version/>
  <cp:contentType/>
  <cp:contentStatus/>
</cp:coreProperties>
</file>